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ANDRA\Gr 12 book\Mod 7.2\DATA\"/>
    </mc:Choice>
  </mc:AlternateContent>
  <xr:revisionPtr revIDLastSave="0" documentId="13_ncr:1_{AB3DFD45-A831-486F-9C71-7FF5C807B931}" xr6:coauthVersionLast="38" xr6:coauthVersionMax="38" xr10:uidLastSave="{00000000-0000-0000-0000-000000000000}"/>
  <bookViews>
    <workbookView xWindow="0" yWindow="0" windowWidth="13470" windowHeight="11595" xr2:uid="{00000000-000D-0000-FFFF-FFFF00000000}"/>
  </bookViews>
  <sheets>
    <sheet name="Courses" sheetId="2" r:id="rId1"/>
    <sheet name="Bookings" sheetId="1" r:id="rId2"/>
    <sheet name="Chart" sheetId="3" r:id="rId3"/>
  </sheets>
  <definedNames>
    <definedName name="_xlnm._FilterDatabase" localSheetId="1" hidden="1">Bookings!$G$2:$G$62</definedName>
  </definedNames>
  <calcPr calcId="179021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" i="2" l="1"/>
  <c r="H12" i="2"/>
  <c r="C10" i="1" l="1"/>
  <c r="E61" i="1" l="1"/>
  <c r="M53" i="1" l="1"/>
  <c r="H4" i="1"/>
  <c r="B45" i="1" l="1"/>
  <c r="B46" i="1"/>
  <c r="B47" i="1"/>
  <c r="B48" i="1"/>
  <c r="B49" i="1"/>
  <c r="B50" i="1"/>
  <c r="B51" i="1"/>
  <c r="B52" i="1"/>
  <c r="B31" i="1" l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" i="1"/>
</calcChain>
</file>

<file path=xl/sharedStrings.xml><?xml version="1.0" encoding="utf-8"?>
<sst xmlns="http://schemas.openxmlformats.org/spreadsheetml/2006/main" count="572" uniqueCount="221">
  <si>
    <t>Course Member</t>
  </si>
  <si>
    <t>Surname</t>
  </si>
  <si>
    <t>Init</t>
  </si>
  <si>
    <t>blank</t>
  </si>
  <si>
    <t>M</t>
  </si>
  <si>
    <t>Foolproof Photography</t>
  </si>
  <si>
    <t>Easy Peasy Meals for 2</t>
  </si>
  <si>
    <t>Quilting for Beginners</t>
  </si>
  <si>
    <t>Dealing with Difficulties</t>
  </si>
  <si>
    <t>HTML5 for Beginners</t>
  </si>
  <si>
    <t>Origami – from East to West</t>
  </si>
  <si>
    <t>Sound and Video Basics</t>
  </si>
  <si>
    <t>Cake Icing Techniques</t>
  </si>
  <si>
    <t>Dieting, One Step at a Time</t>
  </si>
  <si>
    <t>Creating WOW-Factor Presentations</t>
  </si>
  <si>
    <t>Start a Business!</t>
  </si>
  <si>
    <t>Beginners can Crochet too!</t>
  </si>
  <si>
    <t>Building Model Aeroplanes</t>
  </si>
  <si>
    <t>Project Management with MS Project</t>
  </si>
  <si>
    <t>Bricklaying for Beginners</t>
  </si>
  <si>
    <t>Harvesting Your Own Rain Water</t>
  </si>
  <si>
    <t>Introduction to Accounting</t>
  </si>
  <si>
    <t>First Aid Level 1</t>
  </si>
  <si>
    <t>Decorative Cards for All Occasions</t>
  </si>
  <si>
    <t>Spring Flowers</t>
  </si>
  <si>
    <t>Home Brewing for Beginners</t>
  </si>
  <si>
    <t>Oil Painting</t>
  </si>
  <si>
    <t>Study Skills for Students</t>
  </si>
  <si>
    <t>Beauty – More than Skin Deep</t>
  </si>
  <si>
    <t>Crumpets and Koeksusters</t>
  </si>
  <si>
    <t>Beating Stress</t>
  </si>
  <si>
    <t>Retirement Decisions and Options</t>
  </si>
  <si>
    <t>Catering for the Sweet Tooth</t>
  </si>
  <si>
    <t>Landscaping – Beginners and Intermediate</t>
  </si>
  <si>
    <t>Interactive Whiteboards Demystified</t>
  </si>
  <si>
    <t>Making Decorative Candles</t>
  </si>
  <si>
    <t>Exercises for tip-top health</t>
  </si>
  <si>
    <t>Water-painting for Budding Artists</t>
  </si>
  <si>
    <t>Bookkeeping for Beginners</t>
  </si>
  <si>
    <t>Managing Information Overload</t>
  </si>
  <si>
    <t>Getting the Basics Right</t>
  </si>
  <si>
    <t>Successful Interviews and CVs</t>
  </si>
  <si>
    <t>Handiman Tips and Tricks</t>
  </si>
  <si>
    <t>Excel - The Next Step</t>
  </si>
  <si>
    <t>Surname &amp; Init
(raw data)</t>
  </si>
  <si>
    <t>Category</t>
  </si>
  <si>
    <t>Hobbies</t>
  </si>
  <si>
    <t>Sewing</t>
  </si>
  <si>
    <t>Lifestyle</t>
  </si>
  <si>
    <t>Technology</t>
  </si>
  <si>
    <t>Miscellaneous</t>
  </si>
  <si>
    <t>Business</t>
  </si>
  <si>
    <t>Outdoors</t>
  </si>
  <si>
    <t>Kitchen</t>
  </si>
  <si>
    <t>Dog Training and Grooming for Beginners</t>
  </si>
  <si>
    <t>Start
Date</t>
  </si>
  <si>
    <t>Course Details</t>
  </si>
  <si>
    <t>Course Name</t>
  </si>
  <si>
    <t>Age on
Start Date</t>
  </si>
  <si>
    <t>F</t>
  </si>
  <si>
    <t>T</t>
  </si>
  <si>
    <t>B</t>
  </si>
  <si>
    <t>S</t>
  </si>
  <si>
    <t>O</t>
  </si>
  <si>
    <t>L</t>
  </si>
  <si>
    <t>H</t>
  </si>
  <si>
    <t>B1</t>
  </si>
  <si>
    <t>B2</t>
  </si>
  <si>
    <t>B3</t>
  </si>
  <si>
    <t>B4</t>
  </si>
  <si>
    <t>H1</t>
  </si>
  <si>
    <t>H2</t>
  </si>
  <si>
    <t>H3</t>
  </si>
  <si>
    <t>H4</t>
  </si>
  <si>
    <t>H5</t>
  </si>
  <si>
    <t>H6</t>
  </si>
  <si>
    <t>H7</t>
  </si>
  <si>
    <t>K1</t>
  </si>
  <si>
    <t>K2</t>
  </si>
  <si>
    <t>K3</t>
  </si>
  <si>
    <t>K4</t>
  </si>
  <si>
    <t>L1</t>
  </si>
  <si>
    <t>L2</t>
  </si>
  <si>
    <t>L3</t>
  </si>
  <si>
    <t>L4</t>
  </si>
  <si>
    <t>L5</t>
  </si>
  <si>
    <t>L6</t>
  </si>
  <si>
    <t>M1</t>
  </si>
  <si>
    <t>M2</t>
  </si>
  <si>
    <t>M3</t>
  </si>
  <si>
    <t>M4</t>
  </si>
  <si>
    <t>M5</t>
  </si>
  <si>
    <t>M6</t>
  </si>
  <si>
    <t>O1</t>
  </si>
  <si>
    <t>O2</t>
  </si>
  <si>
    <t>O3</t>
  </si>
  <si>
    <t>O4</t>
  </si>
  <si>
    <t>O5</t>
  </si>
  <si>
    <t>O6</t>
  </si>
  <si>
    <t>S1</t>
  </si>
  <si>
    <t>S2</t>
  </si>
  <si>
    <t>S3</t>
  </si>
  <si>
    <t>T1</t>
  </si>
  <si>
    <t>T2</t>
  </si>
  <si>
    <t>T3</t>
  </si>
  <si>
    <t>T4</t>
  </si>
  <si>
    <t>T5</t>
  </si>
  <si>
    <t>Hilton,BH</t>
  </si>
  <si>
    <t>Smith,AE</t>
  </si>
  <si>
    <t>Langeveld,J</t>
  </si>
  <si>
    <t>Seinveld,TR</t>
  </si>
  <si>
    <t>Welgemoed,P</t>
  </si>
  <si>
    <t>Papenfus,J</t>
  </si>
  <si>
    <t>Schoonraad,B</t>
  </si>
  <si>
    <t>Wessels,JJ</t>
  </si>
  <si>
    <t>Joseph,S</t>
  </si>
  <si>
    <t>Venter,RT</t>
  </si>
  <si>
    <t>Chokwe,M</t>
  </si>
  <si>
    <t>Landsman,L</t>
  </si>
  <si>
    <t>Sherman,R</t>
  </si>
  <si>
    <t>Gierdien,W</t>
  </si>
  <si>
    <t>Levendal,PT</t>
  </si>
  <si>
    <t>Dalhouzie,J</t>
  </si>
  <si>
    <t>Grove,AM</t>
  </si>
  <si>
    <t>Ramos,K</t>
  </si>
  <si>
    <t>Heuvel,G</t>
  </si>
  <si>
    <t>Mkonto,MT</t>
  </si>
  <si>
    <t>Tolkien,JR</t>
  </si>
  <si>
    <t>Tuck,D</t>
  </si>
  <si>
    <t>Kruger,SS</t>
  </si>
  <si>
    <t>Lupondwana,C</t>
  </si>
  <si>
    <t>Smit,AK</t>
  </si>
  <si>
    <t>Lourens,ML</t>
  </si>
  <si>
    <t>Theron,H</t>
  </si>
  <si>
    <t>Walkinshaw,M</t>
  </si>
  <si>
    <t>Craythorne,D</t>
  </si>
  <si>
    <t>Turck,AW</t>
  </si>
  <si>
    <t>Arendse,Q</t>
  </si>
  <si>
    <t>Turok,AB</t>
  </si>
  <si>
    <t>Mtombeni,LA</t>
  </si>
  <si>
    <t>Smith,M</t>
  </si>
  <si>
    <t>Stander,JJ</t>
  </si>
  <si>
    <t>Snyman,CA</t>
  </si>
  <si>
    <t>Ashraff,S</t>
  </si>
  <si>
    <t>Steenkamp,B</t>
  </si>
  <si>
    <t>Masombu,K</t>
  </si>
  <si>
    <t>Rippon,W</t>
  </si>
  <si>
    <t>Hendricks,BF</t>
  </si>
  <si>
    <t>Allie,O</t>
  </si>
  <si>
    <t>Mbele,N</t>
  </si>
  <si>
    <t>Fester,TA</t>
  </si>
  <si>
    <t>K</t>
  </si>
  <si>
    <t>Group</t>
  </si>
  <si>
    <t>No.</t>
  </si>
  <si>
    <t>Parent</t>
  </si>
  <si>
    <t>Community</t>
  </si>
  <si>
    <t>Learner</t>
  </si>
  <si>
    <t>Males</t>
  </si>
  <si>
    <t>Females</t>
  </si>
  <si>
    <t>Total</t>
  </si>
  <si>
    <t>Member Statistics</t>
  </si>
  <si>
    <t>Most common birthday month</t>
  </si>
  <si>
    <t>Number of course members</t>
  </si>
  <si>
    <t>Date of
Birth</t>
  </si>
  <si>
    <t>Birthday of eldest course member</t>
  </si>
  <si>
    <t>Birthday of youngest course member</t>
  </si>
  <si>
    <t>Course Categories</t>
  </si>
  <si>
    <t>Average Presenter Fee
(all categories)</t>
  </si>
  <si>
    <t>Highest</t>
  </si>
  <si>
    <t>2nd Highest</t>
  </si>
  <si>
    <t>3rd Highest</t>
  </si>
  <si>
    <t>Presenter
Fee</t>
  </si>
  <si>
    <t>Highest Presenter Fees
(all categories)</t>
  </si>
  <si>
    <t>Course 
Code</t>
  </si>
  <si>
    <t>Course
Fee</t>
  </si>
  <si>
    <t>TOTAL</t>
  </si>
  <si>
    <t>Total
Presenter Fees</t>
  </si>
  <si>
    <t>L E T</t>
  </si>
  <si>
    <t>Course
Code</t>
  </si>
  <si>
    <t>Discount</t>
  </si>
  <si>
    <t>Nel,J</t>
  </si>
  <si>
    <t>Jones,JAC</t>
  </si>
  <si>
    <t>Gibbon,CBR</t>
  </si>
  <si>
    <t>Zietsman,CHM</t>
  </si>
  <si>
    <t>Tokwe,LA</t>
  </si>
  <si>
    <t>Community members</t>
  </si>
  <si>
    <t>(M)ale /
(F)emale</t>
  </si>
  <si>
    <t>Letter</t>
  </si>
  <si>
    <t>Runkeld,S</t>
  </si>
  <si>
    <t/>
  </si>
  <si>
    <t>BH</t>
  </si>
  <si>
    <t>AE</t>
  </si>
  <si>
    <t>J</t>
  </si>
  <si>
    <t>TR</t>
  </si>
  <si>
    <t>JAC</t>
  </si>
  <si>
    <t>LA</t>
  </si>
  <si>
    <t>JJ</t>
  </si>
  <si>
    <t>RT</t>
  </si>
  <si>
    <t>CBR</t>
  </si>
  <si>
    <t>R</t>
  </si>
  <si>
    <t>W</t>
  </si>
  <si>
    <t>PT</t>
  </si>
  <si>
    <t>AM</t>
  </si>
  <si>
    <t>G</t>
  </si>
  <si>
    <t>MT</t>
  </si>
  <si>
    <t>JR</t>
  </si>
  <si>
    <t>D</t>
  </si>
  <si>
    <t>SS</t>
  </si>
  <si>
    <t>C</t>
  </si>
  <si>
    <t>AK</t>
  </si>
  <si>
    <t>ML</t>
  </si>
  <si>
    <t>AW</t>
  </si>
  <si>
    <t>Q</t>
  </si>
  <si>
    <t>AB</t>
  </si>
  <si>
    <t>CA</t>
  </si>
  <si>
    <t>CHM</t>
  </si>
  <si>
    <t>BF</t>
  </si>
  <si>
    <t>N</t>
  </si>
  <si>
    <t>TA</t>
  </si>
  <si>
    <t>Parents</t>
  </si>
  <si>
    <t>Learners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</si>
</sst>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R#,##0"/>
    <numFmt numFmtId="165" formatCode="&quot;R&quot;#,##0.00"/>
    <numFmt numFmtId="166" formatCode="dd\ mmm\ yyyy"/>
    <numFmt numFmtId="167" formatCode="&quot;R&quot;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1"/>
      <color theme="1" tint="0.499984740745262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i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indexed="22"/>
      </right>
      <top style="thin">
        <color indexed="22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3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1" fillId="5" borderId="0" xfId="0" applyFont="1" applyFill="1"/>
    <xf numFmtId="0" fontId="1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/>
    </xf>
    <xf numFmtId="0" fontId="2" fillId="9" borderId="8" xfId="0" applyFont="1" applyFill="1" applyBorder="1" applyAlignment="1">
      <alignment horizontal="center" vertical="center" wrapText="1"/>
    </xf>
    <xf numFmtId="0" fontId="0" fillId="5" borderId="0" xfId="0" applyNumberFormat="1" applyFont="1" applyFill="1" applyAlignment="1">
      <alignment horizontal="center"/>
    </xf>
    <xf numFmtId="0" fontId="0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5" fillId="0" borderId="13" xfId="1" applyFont="1" applyFill="1" applyBorder="1" applyAlignment="1">
      <alignment wrapText="1"/>
    </xf>
    <xf numFmtId="0" fontId="5" fillId="5" borderId="13" xfId="1" applyFont="1" applyFill="1" applyBorder="1" applyAlignment="1">
      <alignment wrapText="1"/>
    </xf>
    <xf numFmtId="0" fontId="0" fillId="0" borderId="1" xfId="0" applyBorder="1"/>
    <xf numFmtId="166" fontId="0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0" fillId="3" borderId="1" xfId="0" applyFont="1" applyFill="1" applyBorder="1" applyAlignment="1">
      <alignment horizontal="left" indent="1"/>
    </xf>
    <xf numFmtId="0" fontId="1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67" fontId="3" fillId="9" borderId="8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5" borderId="8" xfId="0" applyFont="1" applyFill="1" applyBorder="1" applyAlignment="1">
      <alignment horizontal="center" vertical="center"/>
    </xf>
    <xf numFmtId="14" fontId="9" fillId="0" borderId="8" xfId="0" applyNumberFormat="1" applyFont="1" applyBorder="1" applyAlignment="1">
      <alignment horizontal="center" vertical="center"/>
    </xf>
    <xf numFmtId="14" fontId="9" fillId="5" borderId="8" xfId="0" applyNumberFormat="1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7" fontId="0" fillId="5" borderId="1" xfId="0" applyNumberFormat="1" applyFill="1" applyBorder="1" applyAlignment="1">
      <alignment horizontal="center"/>
    </xf>
    <xf numFmtId="167" fontId="0" fillId="0" borderId="1" xfId="0" applyNumberFormat="1" applyFill="1" applyBorder="1" applyAlignment="1">
      <alignment horizontal="center"/>
    </xf>
    <xf numFmtId="0" fontId="0" fillId="6" borderId="1" xfId="0" applyFill="1" applyBorder="1"/>
    <xf numFmtId="0" fontId="5" fillId="6" borderId="1" xfId="2" applyFont="1" applyFill="1" applyBorder="1" applyAlignment="1">
      <alignment wrapText="1"/>
    </xf>
    <xf numFmtId="0" fontId="10" fillId="0" borderId="1" xfId="2" applyFont="1" applyFill="1" applyBorder="1" applyAlignment="1">
      <alignment horizontal="left" vertical="center" wrapText="1" indent="1"/>
    </xf>
    <xf numFmtId="0" fontId="10" fillId="0" borderId="18" xfId="2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indent="1"/>
    </xf>
    <xf numFmtId="0" fontId="0" fillId="0" borderId="21" xfId="0" applyBorder="1" applyAlignment="1">
      <alignment horizontal="center"/>
    </xf>
    <xf numFmtId="167" fontId="0" fillId="0" borderId="22" xfId="0" applyNumberFormat="1" applyFill="1" applyBorder="1" applyAlignment="1">
      <alignment horizontal="center"/>
    </xf>
    <xf numFmtId="0" fontId="5" fillId="6" borderId="22" xfId="2" applyFont="1" applyFill="1" applyBorder="1" applyAlignment="1">
      <alignment wrapText="1"/>
    </xf>
    <xf numFmtId="0" fontId="5" fillId="0" borderId="23" xfId="1" applyFont="1" applyFill="1" applyBorder="1" applyAlignment="1">
      <alignment wrapText="1"/>
    </xf>
    <xf numFmtId="0" fontId="0" fillId="0" borderId="20" xfId="0" applyBorder="1" applyAlignment="1">
      <alignment horizontal="center"/>
    </xf>
    <xf numFmtId="0" fontId="5" fillId="0" borderId="24" xfId="2" applyFont="1" applyFill="1" applyBorder="1" applyAlignment="1">
      <alignment wrapText="1"/>
    </xf>
    <xf numFmtId="164" fontId="5" fillId="0" borderId="24" xfId="2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5" fillId="0" borderId="25" xfId="2" applyFont="1" applyFill="1" applyBorder="1" applyAlignment="1">
      <alignment wrapText="1"/>
    </xf>
    <xf numFmtId="164" fontId="5" fillId="0" borderId="25" xfId="2" applyNumberFormat="1" applyFont="1" applyFill="1" applyBorder="1" applyAlignment="1">
      <alignment horizontal="center" wrapText="1"/>
    </xf>
    <xf numFmtId="0" fontId="5" fillId="0" borderId="26" xfId="2" applyFont="1" applyFill="1" applyBorder="1" applyAlignment="1">
      <alignment wrapText="1"/>
    </xf>
    <xf numFmtId="164" fontId="5" fillId="0" borderId="26" xfId="2" applyNumberFormat="1" applyFont="1" applyFill="1" applyBorder="1" applyAlignment="1">
      <alignment horizontal="center" wrapText="1"/>
    </xf>
    <xf numFmtId="167" fontId="0" fillId="0" borderId="1" xfId="0" applyNumberFormat="1" applyBorder="1" applyAlignment="1">
      <alignment horizontal="center"/>
    </xf>
    <xf numFmtId="0" fontId="11" fillId="10" borderId="21" xfId="2" applyFont="1" applyFill="1" applyBorder="1" applyAlignment="1">
      <alignment horizontal="center" wrapText="1"/>
    </xf>
    <xf numFmtId="167" fontId="2" fillId="10" borderId="2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/>
    </xf>
    <xf numFmtId="0" fontId="9" fillId="5" borderId="19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6" fillId="7" borderId="15" xfId="0" applyFont="1" applyFill="1" applyBorder="1" applyAlignment="1">
      <alignment horizontal="left" vertical="center" indent="1"/>
    </xf>
    <xf numFmtId="167" fontId="7" fillId="8" borderId="0" xfId="0" applyNumberFormat="1" applyFont="1" applyFill="1" applyAlignment="1">
      <alignment horizontal="center"/>
    </xf>
    <xf numFmtId="165" fontId="1" fillId="0" borderId="31" xfId="0" applyNumberFormat="1" applyFont="1" applyBorder="1" applyAlignment="1">
      <alignment horizontal="center"/>
    </xf>
    <xf numFmtId="165" fontId="0" fillId="0" borderId="33" xfId="0" applyNumberFormat="1" applyFont="1" applyFill="1" applyBorder="1" applyAlignment="1">
      <alignment horizontal="center"/>
    </xf>
    <xf numFmtId="165" fontId="0" fillId="5" borderId="33" xfId="0" applyNumberFormat="1" applyFont="1" applyFill="1" applyBorder="1" applyAlignment="1">
      <alignment horizontal="center"/>
    </xf>
    <xf numFmtId="0" fontId="0" fillId="0" borderId="35" xfId="0" applyFont="1" applyBorder="1"/>
    <xf numFmtId="0" fontId="1" fillId="0" borderId="35" xfId="0" applyFont="1" applyFill="1" applyBorder="1"/>
    <xf numFmtId="0" fontId="0" fillId="0" borderId="35" xfId="0" applyFont="1" applyBorder="1" applyAlignment="1">
      <alignment horizontal="center"/>
    </xf>
    <xf numFmtId="166" fontId="0" fillId="0" borderId="35" xfId="0" applyNumberFormat="1" applyFont="1" applyBorder="1" applyAlignment="1">
      <alignment horizontal="left"/>
    </xf>
    <xf numFmtId="0" fontId="0" fillId="0" borderId="35" xfId="0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5" fillId="0" borderId="37" xfId="1" applyFont="1" applyFill="1" applyBorder="1" applyAlignment="1">
      <alignment wrapText="1"/>
    </xf>
    <xf numFmtId="14" fontId="1" fillId="0" borderId="34" xfId="0" applyNumberFormat="1" applyFont="1" applyBorder="1" applyAlignment="1">
      <alignment horizontal="center"/>
    </xf>
    <xf numFmtId="165" fontId="1" fillId="0" borderId="38" xfId="0" applyNumberFormat="1" applyFont="1" applyBorder="1" applyAlignment="1">
      <alignment horizontal="center"/>
    </xf>
    <xf numFmtId="165" fontId="0" fillId="0" borderId="39" xfId="0" applyNumberFormat="1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 textRotation="90"/>
    </xf>
    <xf numFmtId="0" fontId="12" fillId="3" borderId="20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textRotation="90"/>
    </xf>
    <xf numFmtId="0" fontId="8" fillId="3" borderId="40" xfId="0" applyFont="1" applyFill="1" applyBorder="1" applyAlignment="1">
      <alignment horizontal="center"/>
    </xf>
    <xf numFmtId="0" fontId="8" fillId="3" borderId="41" xfId="0" applyFont="1" applyFill="1" applyBorder="1" applyAlignment="1">
      <alignment horizontal="center"/>
    </xf>
    <xf numFmtId="0" fontId="8" fillId="3" borderId="42" xfId="0" applyFont="1" applyFill="1" applyBorder="1" applyAlignment="1">
      <alignment horizontal="center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/>
    </xf>
    <xf numFmtId="0" fontId="15" fillId="0" borderId="0" xfId="0" applyNumberFormat="1" applyFont="1"/>
    <xf numFmtId="0" fontId="1" fillId="0" borderId="0" xfId="0" applyNumberFormat="1" applyFont="1" applyAlignment="1">
      <alignment horizontal="left" vertical="center"/>
    </xf>
    <xf numFmtId="0" fontId="2" fillId="2" borderId="1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wrapText="1"/>
    </xf>
    <xf numFmtId="0" fontId="2" fillId="7" borderId="21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 wrapText="1"/>
    </xf>
    <xf numFmtId="0" fontId="2" fillId="7" borderId="11" xfId="0" applyFont="1" applyFill="1" applyBorder="1" applyAlignment="1">
      <alignment horizontal="center" wrapText="1"/>
    </xf>
    <xf numFmtId="0" fontId="10" fillId="6" borderId="29" xfId="2" applyFont="1" applyFill="1" applyBorder="1" applyAlignment="1">
      <alignment horizontal="center" vertical="center" wrapText="1"/>
    </xf>
    <xf numFmtId="0" fontId="10" fillId="6" borderId="30" xfId="2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0" fillId="6" borderId="28" xfId="2" applyFont="1" applyFill="1" applyBorder="1" applyAlignment="1">
      <alignment horizontal="center" vertical="center" wrapText="1"/>
    </xf>
    <xf numFmtId="0" fontId="10" fillId="6" borderId="11" xfId="2" applyFont="1" applyFill="1" applyBorder="1" applyAlignment="1">
      <alignment horizontal="center" vertical="center" wrapText="1"/>
    </xf>
    <xf numFmtId="0" fontId="6" fillId="8" borderId="31" xfId="0" applyFont="1" applyFill="1" applyBorder="1" applyAlignment="1">
      <alignment horizontal="center" vertical="center" wrapText="1"/>
    </xf>
    <xf numFmtId="0" fontId="6" fillId="8" borderId="32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right" vertical="center" indent="1"/>
    </xf>
    <xf numFmtId="0" fontId="6" fillId="4" borderId="15" xfId="0" applyFont="1" applyFill="1" applyBorder="1" applyAlignment="1">
      <alignment horizontal="right" vertical="center" indent="1"/>
    </xf>
    <xf numFmtId="0" fontId="6" fillId="4" borderId="17" xfId="0" applyFont="1" applyFill="1" applyBorder="1" applyAlignment="1">
      <alignment horizontal="right" vertical="center" indent="1"/>
    </xf>
    <xf numFmtId="0" fontId="6" fillId="4" borderId="18" xfId="0" applyFont="1" applyFill="1" applyBorder="1" applyAlignment="1">
      <alignment horizontal="right" vertical="center" indent="1"/>
    </xf>
    <xf numFmtId="0" fontId="9" fillId="3" borderId="15" xfId="0" applyFont="1" applyFill="1" applyBorder="1" applyAlignment="1">
      <alignment horizontal="right" vertical="center" indent="1"/>
    </xf>
    <xf numFmtId="0" fontId="9" fillId="3" borderId="18" xfId="0" applyFont="1" applyFill="1" applyBorder="1" applyAlignment="1">
      <alignment horizontal="right" vertical="center" indent="1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right" vertical="center" indent="1"/>
    </xf>
    <xf numFmtId="0" fontId="9" fillId="3" borderId="27" xfId="0" applyFont="1" applyFill="1" applyBorder="1" applyAlignment="1">
      <alignment horizontal="right" vertical="center" indent="1"/>
    </xf>
    <xf numFmtId="0" fontId="9" fillId="3" borderId="11" xfId="0" applyFont="1" applyFill="1" applyBorder="1" applyAlignment="1">
      <alignment horizontal="right" vertical="center" indent="1"/>
    </xf>
    <xf numFmtId="0" fontId="9" fillId="3" borderId="17" xfId="0" applyFont="1" applyFill="1" applyBorder="1" applyAlignment="1">
      <alignment horizontal="right" vertical="center" indent="1"/>
    </xf>
    <xf numFmtId="0" fontId="9" fillId="3" borderId="7" xfId="0" applyFont="1" applyFill="1" applyBorder="1" applyAlignment="1">
      <alignment horizontal="right" vertical="center" indent="1"/>
    </xf>
    <xf numFmtId="0" fontId="9" fillId="3" borderId="1" xfId="0" applyFont="1" applyFill="1" applyBorder="1" applyAlignment="1">
      <alignment horizontal="right" vertical="center" indent="1"/>
    </xf>
    <xf numFmtId="0" fontId="6" fillId="7" borderId="14" xfId="0" applyFont="1" applyFill="1" applyBorder="1" applyAlignment="1">
      <alignment horizontal="center" vertical="center"/>
    </xf>
    <xf numFmtId="0" fontId="6" fillId="7" borderId="15" xfId="0" applyFont="1" applyFill="1" applyBorder="1" applyAlignment="1">
      <alignment horizontal="center" vertical="center"/>
    </xf>
    <xf numFmtId="0" fontId="9" fillId="6" borderId="28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14" fontId="1" fillId="0" borderId="0" xfId="0" applyNumberFormat="1" applyFont="1" applyAlignment="1">
      <alignment horizontal="center"/>
    </xf>
    <xf numFmtId="14" fontId="1" fillId="0" borderId="35" xfId="0" applyNumberFormat="1" applyFont="1" applyBorder="1" applyAlignment="1">
      <alignment horizontal="center"/>
    </xf>
  </cellXfs>
  <cellStyles count="3">
    <cellStyle name="Normal" xfId="0" builtinId="0"/>
    <cellStyle name="Normal_Bookings" xfId="1" xr:uid="{00000000-0005-0000-0000-000001000000}"/>
    <cellStyle name="Normal_Courses" xfId="2" xr:uid="{00000000-0005-0000-0000-000002000000}"/>
  </cellStyles>
  <dxfs count="0"/>
  <tableStyles count="0" defaultTableStyle="TableStyleMedium2" defaultPivotStyle="PivotStyleLight16"/>
  <colors>
    <mruColors>
      <color rgb="FF66FFFF"/>
      <color rgb="FF00FFFF"/>
      <color rgb="FFFFFF99"/>
      <color rgb="FF66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Course</a:t>
            </a:r>
            <a:r>
              <a:rPr lang="en-US" sz="1400" b="1" baseline="0"/>
              <a:t> Members: Parents and Learners</a:t>
            </a:r>
            <a:endParaRPr lang="en-US" sz="1400" b="1"/>
          </a:p>
        </c:rich>
      </c:tx>
      <c:layout>
        <c:manualLayout>
          <c:xMode val="edge"/>
          <c:yMode val="edge"/>
          <c:x val="0.19938230230923593"/>
          <c:y val="3.630358705161854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10807594004878"/>
          <c:y val="0.17247831000291627"/>
          <c:w val="0.63039817270547605"/>
          <c:h val="0.528061570428696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Chart!$C$1</c:f>
              <c:strCache>
                <c:ptCount val="1"/>
                <c:pt idx="0">
                  <c:v>Males</c:v>
                </c:pt>
              </c:strCache>
            </c:strRef>
          </c:tx>
          <c:spPr>
            <a:solidFill>
              <a:srgbClr val="66CCFF"/>
            </a:solidFill>
            <a:ln w="25400">
              <a:solidFill>
                <a:srgbClr val="66CCFF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Chart!$A$2:$A$3</c15:sqref>
                  </c15:fullRef>
                </c:ext>
              </c:extLst>
              <c:f>Chart!$A$2</c:f>
              <c:strCache>
                <c:ptCount val="1"/>
                <c:pt idx="0">
                  <c:v>Parents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Chart!$C$2:$C$3</c15:sqref>
                  </c15:fullRef>
                </c:ext>
              </c:extLst>
              <c:f>Chart!$C$2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1-4117-8B93-7C943C5E2F62}"/>
            </c:ext>
          </c:extLst>
        </c:ser>
        <c:ser>
          <c:idx val="1"/>
          <c:order val="1"/>
          <c:tx>
            <c:strRef>
              <c:f>Chart!$D$1</c:f>
              <c:strCache>
                <c:ptCount val="1"/>
                <c:pt idx="0">
                  <c:v>Females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solidFill>
                <a:srgbClr val="FF66FF"/>
              </a:solidFill>
              <a:prstDash val="solid"/>
            </a:ln>
            <a:effectLst/>
          </c:spPr>
          <c:invertIfNegative val="0"/>
          <c:pictureOptions>
            <c:pictureFormat val="stack"/>
          </c:pictureOptions>
          <c:cat>
            <c:strRef>
              <c:extLst>
                <c:ext xmlns:c15="http://schemas.microsoft.com/office/drawing/2012/chart" uri="{02D57815-91ED-43cb-92C2-25804820EDAC}">
                  <c15:fullRef>
                    <c15:sqref>Chart!$A$2:$A$3</c15:sqref>
                  </c15:fullRef>
                </c:ext>
              </c:extLst>
              <c:f>Chart!$A$2</c:f>
              <c:strCache>
                <c:ptCount val="1"/>
                <c:pt idx="0">
                  <c:v>Parents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Chart!$D$2:$D$3</c15:sqref>
                  </c15:fullRef>
                </c:ext>
              </c:extLst>
              <c:f>Chart!$D$2</c:f>
              <c:numCache>
                <c:formatCode>General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1-4117-8B93-7C943C5E2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122240"/>
        <c:axId val="474122896"/>
      </c:barChart>
      <c:catAx>
        <c:axId val="47412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22896"/>
        <c:crosses val="autoZero"/>
        <c:auto val="1"/>
        <c:lblAlgn val="ctr"/>
        <c:lblOffset val="100"/>
        <c:noMultiLvlLbl val="0"/>
      </c:catAx>
      <c:valAx>
        <c:axId val="4741228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4122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219719094746186"/>
          <c:y val="0.8607157699037622"/>
          <c:w val="0.33126401890578683"/>
          <c:h val="6.98397856517935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accent6">
        <a:lumMod val="20000"/>
        <a:lumOff val="80000"/>
      </a:schemeClr>
    </a:solidFill>
    <a:ln w="25400" cap="flat" cmpd="sng" algn="ctr">
      <a:solidFill>
        <a:srgbClr val="C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3</xdr:row>
      <xdr:rowOff>190499</xdr:rowOff>
    </xdr:from>
    <xdr:to>
      <xdr:col>7</xdr:col>
      <xdr:colOff>352425</xdr:colOff>
      <xdr:row>20</xdr:row>
      <xdr:rowOff>142874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E66A796-7E6C-4321-9925-B77D959E1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9525</xdr:colOff>
      <xdr:row>4</xdr:row>
      <xdr:rowOff>0</xdr:rowOff>
    </xdr:from>
    <xdr:to>
      <xdr:col>15</xdr:col>
      <xdr:colOff>437563</xdr:colOff>
      <xdr:row>20</xdr:row>
      <xdr:rowOff>161524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E90867-77AA-4903-8503-51502D2BA5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762000"/>
          <a:ext cx="4695238" cy="32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workbookViewId="0"/>
  </sheetViews>
  <sheetFormatPr defaultRowHeight="15" x14ac:dyDescent="0.25"/>
  <cols>
    <col min="1" max="1" width="9.5703125" style="13" customWidth="1"/>
    <col min="2" max="2" width="3.28515625" style="13" customWidth="1"/>
    <col min="3" max="3" width="15.28515625" customWidth="1"/>
    <col min="4" max="4" width="39.28515625" bestFit="1" customWidth="1"/>
    <col min="5" max="5" width="12" customWidth="1"/>
    <col min="6" max="6" width="4.140625" customWidth="1"/>
    <col min="7" max="7" width="16.42578125" customWidth="1"/>
    <col min="8" max="8" width="16.42578125" style="13" customWidth="1"/>
  </cols>
  <sheetData>
    <row r="1" spans="1:8" ht="31.5" customHeight="1" x14ac:dyDescent="0.25">
      <c r="A1" s="12" t="s">
        <v>173</v>
      </c>
      <c r="B1" s="90" t="s">
        <v>177</v>
      </c>
      <c r="C1" s="98" t="s">
        <v>45</v>
      </c>
      <c r="D1" s="12" t="s">
        <v>57</v>
      </c>
      <c r="E1" s="7" t="s">
        <v>171</v>
      </c>
      <c r="G1" s="105" t="s">
        <v>167</v>
      </c>
      <c r="H1" s="106"/>
    </row>
    <row r="2" spans="1:8" ht="15.95" customHeight="1" x14ac:dyDescent="0.25">
      <c r="A2" s="54" t="s">
        <v>66</v>
      </c>
      <c r="B2" s="87" t="s">
        <v>61</v>
      </c>
      <c r="C2" s="55" t="s">
        <v>51</v>
      </c>
      <c r="D2" s="55" t="s">
        <v>15</v>
      </c>
      <c r="E2" s="56">
        <v>385</v>
      </c>
      <c r="H2" s="44">
        <f>AVERAGE(E2:E42)</f>
        <v>339.8780487804878</v>
      </c>
    </row>
    <row r="3" spans="1:8" ht="15.95" customHeight="1" x14ac:dyDescent="0.25">
      <c r="A3" s="57" t="s">
        <v>67</v>
      </c>
      <c r="B3" s="88" t="s">
        <v>61</v>
      </c>
      <c r="C3" s="58" t="s">
        <v>51</v>
      </c>
      <c r="D3" s="58" t="s">
        <v>21</v>
      </c>
      <c r="E3" s="59">
        <v>340</v>
      </c>
    </row>
    <row r="4" spans="1:8" ht="15.95" customHeight="1" x14ac:dyDescent="0.25">
      <c r="A4" s="57" t="s">
        <v>68</v>
      </c>
      <c r="B4" s="88" t="s">
        <v>61</v>
      </c>
      <c r="C4" s="58" t="s">
        <v>51</v>
      </c>
      <c r="D4" s="58" t="s">
        <v>38</v>
      </c>
      <c r="E4" s="59">
        <v>275</v>
      </c>
      <c r="G4" s="99" t="s">
        <v>172</v>
      </c>
      <c r="H4" s="100"/>
    </row>
    <row r="5" spans="1:8" ht="15.95" customHeight="1" x14ac:dyDescent="0.25">
      <c r="A5" s="57" t="s">
        <v>69</v>
      </c>
      <c r="B5" s="88" t="s">
        <v>61</v>
      </c>
      <c r="C5" s="58" t="s">
        <v>51</v>
      </c>
      <c r="D5" s="58" t="s">
        <v>41</v>
      </c>
      <c r="E5" s="59">
        <v>345</v>
      </c>
      <c r="G5" s="100"/>
      <c r="H5" s="100"/>
    </row>
    <row r="6" spans="1:8" ht="15.95" customHeight="1" x14ac:dyDescent="0.25">
      <c r="A6" s="57" t="s">
        <v>70</v>
      </c>
      <c r="B6" s="88" t="s">
        <v>65</v>
      </c>
      <c r="C6" s="58" t="s">
        <v>46</v>
      </c>
      <c r="D6" s="58" t="s">
        <v>5</v>
      </c>
      <c r="E6" s="59">
        <v>450</v>
      </c>
      <c r="G6" s="24" t="s">
        <v>168</v>
      </c>
      <c r="H6" s="62">
        <v>485</v>
      </c>
    </row>
    <row r="7" spans="1:8" ht="15.95" customHeight="1" x14ac:dyDescent="0.25">
      <c r="A7" s="57" t="s">
        <v>71</v>
      </c>
      <c r="B7" s="88" t="s">
        <v>65</v>
      </c>
      <c r="C7" s="58" t="s">
        <v>46</v>
      </c>
      <c r="D7" s="58" t="s">
        <v>10</v>
      </c>
      <c r="E7" s="59">
        <v>425</v>
      </c>
      <c r="G7" s="24" t="s">
        <v>169</v>
      </c>
      <c r="H7" s="62">
        <v>475</v>
      </c>
    </row>
    <row r="8" spans="1:8" ht="15.95" customHeight="1" x14ac:dyDescent="0.25">
      <c r="A8" s="57" t="s">
        <v>72</v>
      </c>
      <c r="B8" s="88" t="s">
        <v>65</v>
      </c>
      <c r="C8" s="58" t="s">
        <v>46</v>
      </c>
      <c r="D8" s="58" t="s">
        <v>17</v>
      </c>
      <c r="E8" s="59">
        <v>345</v>
      </c>
      <c r="G8" s="24" t="s">
        <v>170</v>
      </c>
      <c r="H8" s="43"/>
    </row>
    <row r="9" spans="1:8" ht="15.95" customHeight="1" x14ac:dyDescent="0.25">
      <c r="A9" s="57" t="s">
        <v>73</v>
      </c>
      <c r="B9" s="88" t="s">
        <v>65</v>
      </c>
      <c r="C9" s="58" t="s">
        <v>46</v>
      </c>
      <c r="D9" s="58" t="s">
        <v>23</v>
      </c>
      <c r="E9" s="59">
        <v>365</v>
      </c>
    </row>
    <row r="10" spans="1:8" ht="15.95" customHeight="1" x14ac:dyDescent="0.25">
      <c r="A10" s="57" t="s">
        <v>74</v>
      </c>
      <c r="B10" s="88" t="s">
        <v>65</v>
      </c>
      <c r="C10" s="58" t="s">
        <v>46</v>
      </c>
      <c r="D10" s="58" t="s">
        <v>26</v>
      </c>
      <c r="E10" s="59">
        <v>375</v>
      </c>
      <c r="G10" s="101" t="s">
        <v>45</v>
      </c>
      <c r="H10" s="103" t="s">
        <v>176</v>
      </c>
    </row>
    <row r="11" spans="1:8" ht="15.95" customHeight="1" x14ac:dyDescent="0.25">
      <c r="A11" s="57" t="s">
        <v>75</v>
      </c>
      <c r="B11" s="88" t="s">
        <v>65</v>
      </c>
      <c r="C11" s="58" t="s">
        <v>46</v>
      </c>
      <c r="D11" s="58" t="s">
        <v>35</v>
      </c>
      <c r="E11" s="59">
        <v>350</v>
      </c>
      <c r="G11" s="102"/>
      <c r="H11" s="104"/>
    </row>
    <row r="12" spans="1:8" ht="15.95" customHeight="1" x14ac:dyDescent="0.25">
      <c r="A12" s="57" t="s">
        <v>76</v>
      </c>
      <c r="B12" s="88" t="s">
        <v>65</v>
      </c>
      <c r="C12" s="58" t="s">
        <v>46</v>
      </c>
      <c r="D12" s="58" t="s">
        <v>37</v>
      </c>
      <c r="E12" s="59">
        <v>355</v>
      </c>
      <c r="G12" s="45" t="s">
        <v>51</v>
      </c>
      <c r="H12" s="43">
        <f>SUMIF(C2:C42,"Business",E2:E42)</f>
        <v>1345</v>
      </c>
    </row>
    <row r="13" spans="1:8" ht="15.95" customHeight="1" x14ac:dyDescent="0.25">
      <c r="A13" s="57" t="s">
        <v>77</v>
      </c>
      <c r="B13" s="88" t="s">
        <v>151</v>
      </c>
      <c r="C13" s="58" t="s">
        <v>53</v>
      </c>
      <c r="D13" s="58" t="s">
        <v>6</v>
      </c>
      <c r="E13" s="59">
        <v>365</v>
      </c>
      <c r="G13" s="45" t="s">
        <v>46</v>
      </c>
      <c r="H13" s="44">
        <v>2665</v>
      </c>
    </row>
    <row r="14" spans="1:8" ht="15.95" customHeight="1" x14ac:dyDescent="0.25">
      <c r="A14" s="57" t="s">
        <v>78</v>
      </c>
      <c r="B14" s="88" t="s">
        <v>151</v>
      </c>
      <c r="C14" s="58" t="s">
        <v>53</v>
      </c>
      <c r="D14" s="58" t="s">
        <v>12</v>
      </c>
      <c r="E14" s="59">
        <v>290</v>
      </c>
      <c r="G14" s="45" t="s">
        <v>53</v>
      </c>
      <c r="H14" s="44">
        <v>1335</v>
      </c>
    </row>
    <row r="15" spans="1:8" ht="15.95" customHeight="1" x14ac:dyDescent="0.25">
      <c r="A15" s="57" t="s">
        <v>79</v>
      </c>
      <c r="B15" s="88" t="s">
        <v>151</v>
      </c>
      <c r="C15" s="58" t="s">
        <v>53</v>
      </c>
      <c r="D15" s="58" t="s">
        <v>29</v>
      </c>
      <c r="E15" s="59">
        <v>295</v>
      </c>
      <c r="G15" s="45" t="s">
        <v>48</v>
      </c>
      <c r="H15" s="44">
        <v>1730</v>
      </c>
    </row>
    <row r="16" spans="1:8" ht="15.95" customHeight="1" x14ac:dyDescent="0.25">
      <c r="A16" s="57" t="s">
        <v>80</v>
      </c>
      <c r="B16" s="88" t="s">
        <v>151</v>
      </c>
      <c r="C16" s="58" t="s">
        <v>53</v>
      </c>
      <c r="D16" s="58" t="s">
        <v>32</v>
      </c>
      <c r="E16" s="59">
        <v>385</v>
      </c>
      <c r="G16" s="46" t="s">
        <v>50</v>
      </c>
      <c r="H16" s="44">
        <v>1860</v>
      </c>
    </row>
    <row r="17" spans="1:8" ht="15.95" customHeight="1" x14ac:dyDescent="0.25">
      <c r="A17" s="57" t="s">
        <v>81</v>
      </c>
      <c r="B17" s="88" t="s">
        <v>64</v>
      </c>
      <c r="C17" s="58" t="s">
        <v>48</v>
      </c>
      <c r="D17" s="58" t="s">
        <v>8</v>
      </c>
      <c r="E17" s="59">
        <v>285</v>
      </c>
      <c r="G17" s="46" t="s">
        <v>52</v>
      </c>
      <c r="H17" s="44">
        <v>2230</v>
      </c>
    </row>
    <row r="18" spans="1:8" ht="15.95" customHeight="1" x14ac:dyDescent="0.25">
      <c r="A18" s="57" t="s">
        <v>82</v>
      </c>
      <c r="B18" s="88" t="s">
        <v>64</v>
      </c>
      <c r="C18" s="58" t="s">
        <v>48</v>
      </c>
      <c r="D18" s="58" t="s">
        <v>13</v>
      </c>
      <c r="E18" s="59">
        <v>385</v>
      </c>
      <c r="G18" s="46" t="s">
        <v>47</v>
      </c>
      <c r="H18" s="44">
        <v>1015</v>
      </c>
    </row>
    <row r="19" spans="1:8" ht="15.95" customHeight="1" thickBot="1" x14ac:dyDescent="0.3">
      <c r="A19" s="57" t="s">
        <v>83</v>
      </c>
      <c r="B19" s="88" t="s">
        <v>64</v>
      </c>
      <c r="C19" s="58" t="s">
        <v>48</v>
      </c>
      <c r="D19" s="58" t="s">
        <v>28</v>
      </c>
      <c r="E19" s="59">
        <v>300</v>
      </c>
      <c r="G19" s="52" t="s">
        <v>49</v>
      </c>
      <c r="H19" s="51">
        <v>1755</v>
      </c>
    </row>
    <row r="20" spans="1:8" ht="15.95" customHeight="1" thickTop="1" x14ac:dyDescent="0.25">
      <c r="A20" s="57" t="s">
        <v>84</v>
      </c>
      <c r="B20" s="88" t="s">
        <v>64</v>
      </c>
      <c r="C20" s="58" t="s">
        <v>48</v>
      </c>
      <c r="D20" s="58" t="s">
        <v>30</v>
      </c>
      <c r="E20" s="59">
        <v>180</v>
      </c>
      <c r="G20" s="63" t="s">
        <v>175</v>
      </c>
      <c r="H20" s="64">
        <v>13935</v>
      </c>
    </row>
    <row r="21" spans="1:8" ht="15.95" customHeight="1" x14ac:dyDescent="0.25">
      <c r="A21" s="57" t="s">
        <v>85</v>
      </c>
      <c r="B21" s="88" t="s">
        <v>64</v>
      </c>
      <c r="C21" s="58" t="s">
        <v>48</v>
      </c>
      <c r="D21" s="58" t="s">
        <v>31</v>
      </c>
      <c r="E21" s="59">
        <v>260</v>
      </c>
    </row>
    <row r="22" spans="1:8" ht="15.95" customHeight="1" x14ac:dyDescent="0.25">
      <c r="A22" s="57" t="s">
        <v>86</v>
      </c>
      <c r="B22" s="88" t="s">
        <v>64</v>
      </c>
      <c r="C22" s="58" t="s">
        <v>48</v>
      </c>
      <c r="D22" s="58" t="s">
        <v>36</v>
      </c>
      <c r="E22" s="59">
        <v>320</v>
      </c>
      <c r="H22"/>
    </row>
    <row r="23" spans="1:8" ht="15.95" customHeight="1" x14ac:dyDescent="0.25">
      <c r="A23" s="57" t="s">
        <v>87</v>
      </c>
      <c r="B23" s="88" t="s">
        <v>4</v>
      </c>
      <c r="C23" s="58" t="s">
        <v>50</v>
      </c>
      <c r="D23" s="58" t="s">
        <v>11</v>
      </c>
      <c r="E23" s="59">
        <v>325</v>
      </c>
      <c r="H23"/>
    </row>
    <row r="24" spans="1:8" ht="15.95" customHeight="1" x14ac:dyDescent="0.25">
      <c r="A24" s="57" t="s">
        <v>88</v>
      </c>
      <c r="B24" s="88" t="s">
        <v>4</v>
      </c>
      <c r="C24" s="58" t="s">
        <v>50</v>
      </c>
      <c r="D24" s="58" t="s">
        <v>22</v>
      </c>
      <c r="E24" s="59">
        <v>240</v>
      </c>
      <c r="H24"/>
    </row>
    <row r="25" spans="1:8" ht="15.95" customHeight="1" x14ac:dyDescent="0.25">
      <c r="A25" s="57" t="s">
        <v>89</v>
      </c>
      <c r="B25" s="88" t="s">
        <v>4</v>
      </c>
      <c r="C25" s="58" t="s">
        <v>50</v>
      </c>
      <c r="D25" s="58" t="s">
        <v>22</v>
      </c>
      <c r="E25" s="59">
        <v>240</v>
      </c>
    </row>
    <row r="26" spans="1:8" ht="15.95" customHeight="1" x14ac:dyDescent="0.25">
      <c r="A26" s="57" t="s">
        <v>90</v>
      </c>
      <c r="B26" s="88" t="s">
        <v>4</v>
      </c>
      <c r="C26" s="58" t="s">
        <v>50</v>
      </c>
      <c r="D26" s="58" t="s">
        <v>18</v>
      </c>
      <c r="E26" s="59">
        <v>365</v>
      </c>
    </row>
    <row r="27" spans="1:8" ht="15.95" customHeight="1" x14ac:dyDescent="0.25">
      <c r="A27" s="57" t="s">
        <v>91</v>
      </c>
      <c r="B27" s="88" t="s">
        <v>4</v>
      </c>
      <c r="C27" s="58" t="s">
        <v>50</v>
      </c>
      <c r="D27" s="58" t="s">
        <v>25</v>
      </c>
      <c r="E27" s="59">
        <v>425</v>
      </c>
    </row>
    <row r="28" spans="1:8" ht="15.95" customHeight="1" x14ac:dyDescent="0.25">
      <c r="A28" s="57" t="s">
        <v>92</v>
      </c>
      <c r="B28" s="88" t="s">
        <v>4</v>
      </c>
      <c r="C28" s="58" t="s">
        <v>50</v>
      </c>
      <c r="D28" s="58" t="s">
        <v>27</v>
      </c>
      <c r="E28" s="59">
        <v>265</v>
      </c>
    </row>
    <row r="29" spans="1:8" ht="15.95" customHeight="1" x14ac:dyDescent="0.25">
      <c r="A29" s="57" t="s">
        <v>93</v>
      </c>
      <c r="B29" s="88" t="s">
        <v>63</v>
      </c>
      <c r="C29" s="58" t="s">
        <v>52</v>
      </c>
      <c r="D29" s="58" t="s">
        <v>19</v>
      </c>
      <c r="E29" s="59">
        <v>415</v>
      </c>
    </row>
    <row r="30" spans="1:8" ht="15.95" customHeight="1" x14ac:dyDescent="0.25">
      <c r="A30" s="57" t="s">
        <v>94</v>
      </c>
      <c r="B30" s="88" t="s">
        <v>63</v>
      </c>
      <c r="C30" s="58" t="s">
        <v>52</v>
      </c>
      <c r="D30" s="58" t="s">
        <v>20</v>
      </c>
      <c r="E30" s="59">
        <v>365</v>
      </c>
    </row>
    <row r="31" spans="1:8" ht="15.95" customHeight="1" x14ac:dyDescent="0.25">
      <c r="A31" s="57" t="s">
        <v>95</v>
      </c>
      <c r="B31" s="88" t="s">
        <v>63</v>
      </c>
      <c r="C31" s="58" t="s">
        <v>52</v>
      </c>
      <c r="D31" s="58" t="s">
        <v>24</v>
      </c>
      <c r="E31" s="59">
        <v>225</v>
      </c>
    </row>
    <row r="32" spans="1:8" ht="15.95" customHeight="1" x14ac:dyDescent="0.25">
      <c r="A32" s="57" t="s">
        <v>96</v>
      </c>
      <c r="B32" s="88" t="s">
        <v>63</v>
      </c>
      <c r="C32" s="58" t="s">
        <v>52</v>
      </c>
      <c r="D32" s="58" t="s">
        <v>33</v>
      </c>
      <c r="E32" s="59">
        <v>465</v>
      </c>
    </row>
    <row r="33" spans="1:5" ht="15.95" customHeight="1" x14ac:dyDescent="0.25">
      <c r="A33" s="57" t="s">
        <v>97</v>
      </c>
      <c r="B33" s="88" t="s">
        <v>63</v>
      </c>
      <c r="C33" s="58" t="s">
        <v>52</v>
      </c>
      <c r="D33" s="58" t="s">
        <v>42</v>
      </c>
      <c r="E33" s="59">
        <v>285</v>
      </c>
    </row>
    <row r="34" spans="1:5" ht="15.95" customHeight="1" x14ac:dyDescent="0.25">
      <c r="A34" s="57" t="s">
        <v>98</v>
      </c>
      <c r="B34" s="88" t="s">
        <v>63</v>
      </c>
      <c r="C34" s="58" t="s">
        <v>52</v>
      </c>
      <c r="D34" s="58" t="s">
        <v>54</v>
      </c>
      <c r="E34" s="59">
        <v>475</v>
      </c>
    </row>
    <row r="35" spans="1:5" ht="15.95" customHeight="1" x14ac:dyDescent="0.25">
      <c r="A35" s="57" t="s">
        <v>99</v>
      </c>
      <c r="B35" s="88" t="s">
        <v>62</v>
      </c>
      <c r="C35" s="58" t="s">
        <v>47</v>
      </c>
      <c r="D35" s="58" t="s">
        <v>7</v>
      </c>
      <c r="E35" s="59">
        <v>445</v>
      </c>
    </row>
    <row r="36" spans="1:5" ht="15.95" customHeight="1" x14ac:dyDescent="0.25">
      <c r="A36" s="57" t="s">
        <v>100</v>
      </c>
      <c r="B36" s="88" t="s">
        <v>62</v>
      </c>
      <c r="C36" s="58" t="s">
        <v>47</v>
      </c>
      <c r="D36" s="58" t="s">
        <v>16</v>
      </c>
      <c r="E36" s="59">
        <v>295</v>
      </c>
    </row>
    <row r="37" spans="1:5" ht="15.95" customHeight="1" x14ac:dyDescent="0.25">
      <c r="A37" s="57" t="s">
        <v>101</v>
      </c>
      <c r="B37" s="88" t="s">
        <v>62</v>
      </c>
      <c r="C37" s="58" t="s">
        <v>47</v>
      </c>
      <c r="D37" s="58" t="s">
        <v>40</v>
      </c>
      <c r="E37" s="59">
        <v>275</v>
      </c>
    </row>
    <row r="38" spans="1:5" ht="15.95" customHeight="1" x14ac:dyDescent="0.25">
      <c r="A38" s="57" t="s">
        <v>102</v>
      </c>
      <c r="B38" s="88" t="s">
        <v>60</v>
      </c>
      <c r="C38" s="58" t="s">
        <v>49</v>
      </c>
      <c r="D38" s="58" t="s">
        <v>9</v>
      </c>
      <c r="E38" s="59">
        <v>485</v>
      </c>
    </row>
    <row r="39" spans="1:5" ht="15.95" customHeight="1" x14ac:dyDescent="0.25">
      <c r="A39" s="57" t="s">
        <v>103</v>
      </c>
      <c r="B39" s="88" t="s">
        <v>60</v>
      </c>
      <c r="C39" s="58" t="s">
        <v>49</v>
      </c>
      <c r="D39" s="58" t="s">
        <v>14</v>
      </c>
      <c r="E39" s="59">
        <v>285</v>
      </c>
    </row>
    <row r="40" spans="1:5" ht="15.95" customHeight="1" x14ac:dyDescent="0.25">
      <c r="A40" s="57" t="s">
        <v>104</v>
      </c>
      <c r="B40" s="88" t="s">
        <v>60</v>
      </c>
      <c r="C40" s="58" t="s">
        <v>49</v>
      </c>
      <c r="D40" s="58" t="s">
        <v>34</v>
      </c>
      <c r="E40" s="59">
        <v>285</v>
      </c>
    </row>
    <row r="41" spans="1:5" ht="15.95" customHeight="1" x14ac:dyDescent="0.25">
      <c r="A41" s="57" t="s">
        <v>105</v>
      </c>
      <c r="B41" s="88" t="s">
        <v>60</v>
      </c>
      <c r="C41" s="58" t="s">
        <v>49</v>
      </c>
      <c r="D41" s="58" t="s">
        <v>39</v>
      </c>
      <c r="E41" s="59">
        <v>350</v>
      </c>
    </row>
    <row r="42" spans="1:5" ht="15.95" customHeight="1" x14ac:dyDescent="0.25">
      <c r="A42" s="50" t="s">
        <v>106</v>
      </c>
      <c r="B42" s="89" t="s">
        <v>60</v>
      </c>
      <c r="C42" s="60" t="s">
        <v>49</v>
      </c>
      <c r="D42" s="60" t="s">
        <v>43</v>
      </c>
      <c r="E42" s="61">
        <v>350</v>
      </c>
    </row>
    <row r="43" spans="1:5" x14ac:dyDescent="0.25">
      <c r="D43" s="53"/>
    </row>
  </sheetData>
  <mergeCells count="4">
    <mergeCell ref="G4:H5"/>
    <mergeCell ref="G10:G11"/>
    <mergeCell ref="H10:H11"/>
    <mergeCell ref="G1:H1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5"/>
  <sheetViews>
    <sheetView workbookViewId="0">
      <selection sqref="A1:H1"/>
    </sheetView>
  </sheetViews>
  <sheetFormatPr defaultRowHeight="15" x14ac:dyDescent="0.25"/>
  <cols>
    <col min="1" max="1" width="16.28515625" style="1" customWidth="1"/>
    <col min="2" max="2" width="14.7109375" style="1" bestFit="1" customWidth="1"/>
    <col min="3" max="3" width="6.42578125" style="1" customWidth="1"/>
    <col min="4" max="4" width="4.42578125" style="3" customWidth="1"/>
    <col min="5" max="5" width="10.85546875" style="3" customWidth="1"/>
    <col min="6" max="6" width="12.7109375" style="3" customWidth="1"/>
    <col min="7" max="7" width="12.28515625" style="26" customWidth="1"/>
    <col min="8" max="8" width="12.140625" style="3" customWidth="1"/>
    <col min="9" max="9" width="7.5703125" style="1" bestFit="1" customWidth="1"/>
    <col min="10" max="10" width="4.42578125" style="3" customWidth="1"/>
    <col min="11" max="11" width="39.28515625" style="1" bestFit="1" customWidth="1"/>
    <col min="12" max="12" width="11" style="3" customWidth="1"/>
    <col min="13" max="14" width="11.42578125" style="3" customWidth="1"/>
    <col min="15" max="15" width="8.140625" style="1" customWidth="1"/>
    <col min="16" max="16384" width="9.140625" style="1"/>
  </cols>
  <sheetData>
    <row r="1" spans="1:15" ht="27.75" customHeight="1" x14ac:dyDescent="0.25">
      <c r="A1" s="111" t="s">
        <v>0</v>
      </c>
      <c r="B1" s="112"/>
      <c r="C1" s="112"/>
      <c r="D1" s="112"/>
      <c r="E1" s="112"/>
      <c r="F1" s="112"/>
      <c r="G1" s="112"/>
      <c r="H1" s="113"/>
      <c r="I1" s="109" t="s">
        <v>56</v>
      </c>
      <c r="J1" s="110"/>
      <c r="K1" s="110"/>
      <c r="L1" s="110"/>
      <c r="M1" s="116" t="s">
        <v>174</v>
      </c>
      <c r="N1" s="32">
        <v>50</v>
      </c>
    </row>
    <row r="2" spans="1:15" s="2" customFormat="1" ht="37.5" customHeight="1" x14ac:dyDescent="0.25">
      <c r="A2" s="31" t="s">
        <v>44</v>
      </c>
      <c r="B2" s="9" t="s">
        <v>1</v>
      </c>
      <c r="C2" s="15" t="s">
        <v>2</v>
      </c>
      <c r="D2" s="86" t="s">
        <v>3</v>
      </c>
      <c r="E2" s="69" t="s">
        <v>186</v>
      </c>
      <c r="F2" s="31" t="s">
        <v>163</v>
      </c>
      <c r="G2" s="15" t="s">
        <v>152</v>
      </c>
      <c r="H2" s="10" t="s">
        <v>58</v>
      </c>
      <c r="I2" s="66" t="s">
        <v>178</v>
      </c>
      <c r="J2" s="29"/>
      <c r="K2" s="11" t="s">
        <v>57</v>
      </c>
      <c r="L2" s="16" t="s">
        <v>55</v>
      </c>
      <c r="M2" s="117"/>
      <c r="N2" s="18" t="s">
        <v>179</v>
      </c>
    </row>
    <row r="3" spans="1:15" ht="15" customHeight="1" x14ac:dyDescent="0.25">
      <c r="A3" s="4" t="s">
        <v>107</v>
      </c>
      <c r="B3" s="4" t="str">
        <f>LEFT(A3,FIND(",",A3)-1)</f>
        <v>Hilton</v>
      </c>
      <c r="C3" s="6" t="s">
        <v>190</v>
      </c>
      <c r="D3" s="91"/>
      <c r="E3" s="8" t="s">
        <v>4</v>
      </c>
      <c r="F3" s="137">
        <v>25523</v>
      </c>
      <c r="G3" s="25" t="s">
        <v>154</v>
      </c>
      <c r="H3" s="20">
        <v>32</v>
      </c>
      <c r="I3" s="14" t="s">
        <v>66</v>
      </c>
      <c r="J3" s="91"/>
      <c r="K3" s="22" t="s">
        <v>15</v>
      </c>
      <c r="L3" s="17">
        <v>43019</v>
      </c>
      <c r="M3" s="73">
        <v>125</v>
      </c>
      <c r="N3" s="74"/>
    </row>
    <row r="4" spans="1:15" x14ac:dyDescent="0.25">
      <c r="A4" s="1" t="s">
        <v>108</v>
      </c>
      <c r="B4" s="4" t="str">
        <f t="shared" ref="B4:B52" si="0">LEFT(A4,FIND(",",A4)-1)</f>
        <v>Smith</v>
      </c>
      <c r="C4" s="6" t="s">
        <v>191</v>
      </c>
      <c r="D4" s="92"/>
      <c r="E4" s="8" t="s">
        <v>59</v>
      </c>
      <c r="F4" s="137">
        <v>21852</v>
      </c>
      <c r="G4" s="25" t="s">
        <v>155</v>
      </c>
      <c r="H4" s="19">
        <f>(L4)/365.25</f>
        <v>117.77686516084873</v>
      </c>
      <c r="I4" s="14" t="s">
        <v>73</v>
      </c>
      <c r="J4" s="92"/>
      <c r="K4" s="22" t="s">
        <v>23</v>
      </c>
      <c r="L4" s="17">
        <v>43018</v>
      </c>
      <c r="M4" s="73">
        <v>115</v>
      </c>
      <c r="N4" s="74"/>
    </row>
    <row r="5" spans="1:15" x14ac:dyDescent="0.25">
      <c r="A5" s="1" t="s">
        <v>109</v>
      </c>
      <c r="B5" s="4" t="str">
        <f t="shared" si="0"/>
        <v>Langeveld</v>
      </c>
      <c r="C5" s="6" t="s">
        <v>192</v>
      </c>
      <c r="D5" s="92"/>
      <c r="E5" s="8" t="s">
        <v>4</v>
      </c>
      <c r="F5" s="137">
        <v>31275</v>
      </c>
      <c r="G5" s="25" t="s">
        <v>154</v>
      </c>
      <c r="H5" s="20">
        <v>32</v>
      </c>
      <c r="I5" s="14" t="s">
        <v>105</v>
      </c>
      <c r="J5" s="92"/>
      <c r="K5" s="23"/>
      <c r="L5" s="17">
        <v>43017</v>
      </c>
      <c r="M5" s="73">
        <v>120</v>
      </c>
      <c r="N5" s="74"/>
    </row>
    <row r="6" spans="1:15" x14ac:dyDescent="0.25">
      <c r="A6" s="4" t="s">
        <v>188</v>
      </c>
      <c r="B6" s="4" t="str">
        <f t="shared" si="0"/>
        <v>Runkeld</v>
      </c>
      <c r="C6" s="6" t="s">
        <v>62</v>
      </c>
      <c r="D6" s="92"/>
      <c r="E6" s="8" t="s">
        <v>4</v>
      </c>
      <c r="F6" s="137">
        <v>20732</v>
      </c>
      <c r="G6" s="25" t="s">
        <v>155</v>
      </c>
      <c r="H6" s="20">
        <v>61</v>
      </c>
      <c r="I6" s="14" t="s">
        <v>70</v>
      </c>
      <c r="J6" s="92"/>
      <c r="K6" s="22" t="s">
        <v>5</v>
      </c>
      <c r="L6" s="17">
        <v>43020</v>
      </c>
      <c r="M6" s="73">
        <v>175</v>
      </c>
      <c r="N6" s="75"/>
    </row>
    <row r="7" spans="1:15" x14ac:dyDescent="0.25">
      <c r="A7" s="4" t="s">
        <v>112</v>
      </c>
      <c r="B7" s="4" t="str">
        <f t="shared" si="0"/>
        <v>Papenfus</v>
      </c>
      <c r="C7" s="6" t="s">
        <v>192</v>
      </c>
      <c r="D7" s="92"/>
      <c r="E7" s="8" t="s">
        <v>59</v>
      </c>
      <c r="F7" s="137">
        <v>37242</v>
      </c>
      <c r="G7" s="25" t="s">
        <v>156</v>
      </c>
      <c r="H7" s="20">
        <v>15</v>
      </c>
      <c r="I7" s="14" t="s">
        <v>102</v>
      </c>
      <c r="J7" s="92"/>
      <c r="K7" s="22" t="s">
        <v>9</v>
      </c>
      <c r="L7" s="17">
        <v>43017</v>
      </c>
      <c r="M7" s="73">
        <v>125</v>
      </c>
      <c r="N7" s="74" t="s">
        <v>189</v>
      </c>
      <c r="O7" s="1" t="s">
        <v>189</v>
      </c>
    </row>
    <row r="8" spans="1:15" x14ac:dyDescent="0.25">
      <c r="A8" s="4" t="s">
        <v>110</v>
      </c>
      <c r="B8" s="4" t="str">
        <f t="shared" si="0"/>
        <v>Seinveld</v>
      </c>
      <c r="C8" s="6" t="s">
        <v>193</v>
      </c>
      <c r="D8" s="92"/>
      <c r="E8" s="8" t="s">
        <v>59</v>
      </c>
      <c r="F8" s="137">
        <v>20963</v>
      </c>
      <c r="G8" s="25" t="s">
        <v>155</v>
      </c>
      <c r="H8" s="20">
        <v>60</v>
      </c>
      <c r="I8" s="14" t="s">
        <v>78</v>
      </c>
      <c r="J8" s="92"/>
      <c r="K8" s="22" t="s">
        <v>12</v>
      </c>
      <c r="L8" s="17">
        <v>43020</v>
      </c>
      <c r="M8" s="73">
        <v>145</v>
      </c>
      <c r="N8" s="74">
        <v>50</v>
      </c>
    </row>
    <row r="9" spans="1:15" x14ac:dyDescent="0.25">
      <c r="A9" s="4" t="s">
        <v>180</v>
      </c>
      <c r="B9" s="4" t="str">
        <f t="shared" si="0"/>
        <v>Nel</v>
      </c>
      <c r="C9" s="6" t="s">
        <v>192</v>
      </c>
      <c r="D9" s="92"/>
      <c r="E9" s="8" t="s">
        <v>4</v>
      </c>
      <c r="F9" s="137">
        <v>28468</v>
      </c>
      <c r="G9" s="25" t="s">
        <v>154</v>
      </c>
      <c r="H9" s="20">
        <v>39</v>
      </c>
      <c r="I9" s="14" t="s">
        <v>67</v>
      </c>
      <c r="J9" s="92"/>
      <c r="K9" s="22" t="s">
        <v>21</v>
      </c>
      <c r="L9" s="17">
        <v>43018</v>
      </c>
      <c r="M9" s="73">
        <v>140</v>
      </c>
      <c r="N9" s="74" t="s">
        <v>189</v>
      </c>
    </row>
    <row r="10" spans="1:15" x14ac:dyDescent="0.25">
      <c r="A10" s="1" t="s">
        <v>111</v>
      </c>
      <c r="B10" s="4" t="str">
        <f t="shared" si="0"/>
        <v>Welgemoed</v>
      </c>
      <c r="C10" s="5" t="str">
        <f>MID(A10,11,1)</f>
        <v>P</v>
      </c>
      <c r="D10" s="92"/>
      <c r="E10" s="8" t="s">
        <v>59</v>
      </c>
      <c r="F10" s="137">
        <v>37362</v>
      </c>
      <c r="G10" s="25" t="s">
        <v>156</v>
      </c>
      <c r="H10" s="20">
        <v>15</v>
      </c>
      <c r="I10" s="14" t="s">
        <v>100</v>
      </c>
      <c r="J10" s="92"/>
      <c r="K10" s="22" t="s">
        <v>16</v>
      </c>
      <c r="L10" s="17">
        <v>43017</v>
      </c>
      <c r="M10" s="73">
        <v>140</v>
      </c>
      <c r="N10" s="74" t="s">
        <v>189</v>
      </c>
    </row>
    <row r="11" spans="1:15" x14ac:dyDescent="0.25">
      <c r="A11" s="4" t="s">
        <v>181</v>
      </c>
      <c r="B11" s="4" t="str">
        <f t="shared" si="0"/>
        <v>Jones</v>
      </c>
      <c r="C11" s="6" t="s">
        <v>194</v>
      </c>
      <c r="D11" s="92"/>
      <c r="E11" s="8" t="s">
        <v>59</v>
      </c>
      <c r="F11" s="137">
        <v>35736</v>
      </c>
      <c r="G11" s="25" t="s">
        <v>156</v>
      </c>
      <c r="H11" s="20">
        <v>19</v>
      </c>
      <c r="I11" s="14" t="s">
        <v>81</v>
      </c>
      <c r="J11" s="92"/>
      <c r="K11" s="22" t="s">
        <v>8</v>
      </c>
      <c r="L11" s="17">
        <v>43018</v>
      </c>
      <c r="M11" s="73">
        <v>160</v>
      </c>
      <c r="N11" s="74" t="s">
        <v>189</v>
      </c>
    </row>
    <row r="12" spans="1:15" ht="15" customHeight="1" x14ac:dyDescent="0.25">
      <c r="A12" s="4" t="s">
        <v>184</v>
      </c>
      <c r="B12" s="4" t="str">
        <f t="shared" si="0"/>
        <v>Tokwe</v>
      </c>
      <c r="C12" s="6" t="s">
        <v>195</v>
      </c>
      <c r="D12" s="92"/>
      <c r="E12" s="8" t="s">
        <v>4</v>
      </c>
      <c r="F12" s="137">
        <v>20482</v>
      </c>
      <c r="G12" s="25" t="s">
        <v>155</v>
      </c>
      <c r="H12" s="20">
        <v>61</v>
      </c>
      <c r="I12" s="14" t="s">
        <v>103</v>
      </c>
      <c r="J12" s="92"/>
      <c r="K12" s="22" t="s">
        <v>14</v>
      </c>
      <c r="L12" s="17">
        <v>43019</v>
      </c>
      <c r="M12" s="73">
        <v>100</v>
      </c>
      <c r="N12" s="74" t="s">
        <v>189</v>
      </c>
    </row>
    <row r="13" spans="1:15" x14ac:dyDescent="0.25">
      <c r="A13" s="1" t="s">
        <v>113</v>
      </c>
      <c r="B13" s="4" t="str">
        <f t="shared" si="0"/>
        <v>Schoonraad</v>
      </c>
      <c r="C13" s="6" t="s">
        <v>61</v>
      </c>
      <c r="D13" s="92"/>
      <c r="E13" s="8" t="s">
        <v>59</v>
      </c>
      <c r="F13" s="137">
        <v>35256</v>
      </c>
      <c r="G13" s="25" t="s">
        <v>156</v>
      </c>
      <c r="H13" s="20">
        <v>21</v>
      </c>
      <c r="I13" s="14" t="s">
        <v>88</v>
      </c>
      <c r="J13" s="92"/>
      <c r="K13" s="22" t="s">
        <v>22</v>
      </c>
      <c r="L13" s="17">
        <v>43018</v>
      </c>
      <c r="M13" s="73">
        <v>125</v>
      </c>
      <c r="N13" s="74" t="s">
        <v>189</v>
      </c>
    </row>
    <row r="14" spans="1:15" x14ac:dyDescent="0.25">
      <c r="A14" s="1" t="s">
        <v>114</v>
      </c>
      <c r="B14" s="4" t="str">
        <f t="shared" si="0"/>
        <v>Wessels</v>
      </c>
      <c r="C14" s="6" t="s">
        <v>196</v>
      </c>
      <c r="D14" s="92"/>
      <c r="E14" s="8" t="s">
        <v>4</v>
      </c>
      <c r="F14" s="137">
        <v>25519</v>
      </c>
      <c r="G14" s="25" t="s">
        <v>154</v>
      </c>
      <c r="H14" s="20">
        <v>47</v>
      </c>
      <c r="I14" s="14" t="s">
        <v>68</v>
      </c>
      <c r="J14" s="92"/>
      <c r="K14" s="22" t="s">
        <v>38</v>
      </c>
      <c r="L14" s="17">
        <v>43019</v>
      </c>
      <c r="M14" s="73">
        <v>125</v>
      </c>
      <c r="N14" s="74" t="s">
        <v>189</v>
      </c>
    </row>
    <row r="15" spans="1:15" x14ac:dyDescent="0.25">
      <c r="A15" s="1" t="s">
        <v>115</v>
      </c>
      <c r="B15" s="4" t="str">
        <f t="shared" si="0"/>
        <v>Joseph</v>
      </c>
      <c r="C15" s="6" t="s">
        <v>62</v>
      </c>
      <c r="D15" s="92"/>
      <c r="E15" s="8" t="s">
        <v>59</v>
      </c>
      <c r="F15" s="137">
        <v>20107</v>
      </c>
      <c r="G15" s="25" t="s">
        <v>155</v>
      </c>
      <c r="H15" s="20">
        <v>62</v>
      </c>
      <c r="I15" s="14" t="s">
        <v>101</v>
      </c>
      <c r="J15" s="92"/>
      <c r="K15" s="22" t="s">
        <v>40</v>
      </c>
      <c r="L15" s="17">
        <v>43018</v>
      </c>
      <c r="M15" s="73">
        <v>135</v>
      </c>
      <c r="N15" s="74">
        <v>50</v>
      </c>
    </row>
    <row r="16" spans="1:15" x14ac:dyDescent="0.25">
      <c r="A16" s="1" t="s">
        <v>116</v>
      </c>
      <c r="B16" s="4" t="str">
        <f t="shared" si="0"/>
        <v>Venter</v>
      </c>
      <c r="C16" s="6" t="s">
        <v>197</v>
      </c>
      <c r="D16" s="92"/>
      <c r="E16" s="8" t="s">
        <v>59</v>
      </c>
      <c r="F16" s="137">
        <v>20871</v>
      </c>
      <c r="G16" s="25" t="s">
        <v>154</v>
      </c>
      <c r="H16" s="20">
        <v>60</v>
      </c>
      <c r="I16" s="14" t="s">
        <v>83</v>
      </c>
      <c r="J16" s="92"/>
      <c r="K16" s="22" t="s">
        <v>28</v>
      </c>
      <c r="L16" s="17">
        <v>43018</v>
      </c>
      <c r="M16" s="73">
        <v>125</v>
      </c>
      <c r="N16" s="74" t="s">
        <v>189</v>
      </c>
    </row>
    <row r="17" spans="1:14" x14ac:dyDescent="0.25">
      <c r="A17" s="1" t="s">
        <v>117</v>
      </c>
      <c r="B17" s="4" t="str">
        <f t="shared" si="0"/>
        <v>Chokwe</v>
      </c>
      <c r="C17" s="6" t="s">
        <v>4</v>
      </c>
      <c r="D17" s="92"/>
      <c r="E17" s="8" t="s">
        <v>4</v>
      </c>
      <c r="F17" s="137">
        <v>36331</v>
      </c>
      <c r="G17" s="25" t="s">
        <v>156</v>
      </c>
      <c r="H17" s="20">
        <v>18</v>
      </c>
      <c r="I17" s="14" t="s">
        <v>106</v>
      </c>
      <c r="J17" s="92"/>
      <c r="K17" s="22" t="s">
        <v>43</v>
      </c>
      <c r="L17" s="17">
        <v>43018</v>
      </c>
      <c r="M17" s="73">
        <v>100</v>
      </c>
      <c r="N17" s="74" t="s">
        <v>189</v>
      </c>
    </row>
    <row r="18" spans="1:14" x14ac:dyDescent="0.25">
      <c r="A18" s="1" t="s">
        <v>118</v>
      </c>
      <c r="B18" s="4" t="str">
        <f t="shared" si="0"/>
        <v>Landsman</v>
      </c>
      <c r="C18" s="6" t="s">
        <v>64</v>
      </c>
      <c r="D18" s="92"/>
      <c r="E18" s="8" t="s">
        <v>4</v>
      </c>
      <c r="F18" s="137">
        <v>36998</v>
      </c>
      <c r="G18" s="25" t="s">
        <v>156</v>
      </c>
      <c r="H18" s="20">
        <v>16</v>
      </c>
      <c r="I18" s="14" t="s">
        <v>72</v>
      </c>
      <c r="J18" s="92"/>
      <c r="K18" s="22" t="s">
        <v>17</v>
      </c>
      <c r="L18" s="17">
        <v>43020</v>
      </c>
      <c r="M18" s="73">
        <v>145</v>
      </c>
      <c r="N18" s="74" t="s">
        <v>189</v>
      </c>
    </row>
    <row r="19" spans="1:14" x14ac:dyDescent="0.25">
      <c r="A19" s="4" t="s">
        <v>182</v>
      </c>
      <c r="B19" s="4" t="str">
        <f t="shared" si="0"/>
        <v>Gibbon</v>
      </c>
      <c r="C19" s="6" t="s">
        <v>198</v>
      </c>
      <c r="D19" s="92"/>
      <c r="E19" s="8" t="s">
        <v>59</v>
      </c>
      <c r="F19" s="137">
        <v>31253</v>
      </c>
      <c r="G19" s="25" t="s">
        <v>155</v>
      </c>
      <c r="H19" s="20">
        <v>32</v>
      </c>
      <c r="I19" s="14" t="s">
        <v>83</v>
      </c>
      <c r="J19" s="92"/>
      <c r="K19" s="22" t="s">
        <v>28</v>
      </c>
      <c r="L19" s="17">
        <v>43018</v>
      </c>
      <c r="M19" s="73">
        <v>125</v>
      </c>
      <c r="N19" s="74" t="s">
        <v>189</v>
      </c>
    </row>
    <row r="20" spans="1:14" x14ac:dyDescent="0.25">
      <c r="A20" s="1" t="s">
        <v>119</v>
      </c>
      <c r="B20" s="4" t="str">
        <f t="shared" si="0"/>
        <v>Sherman</v>
      </c>
      <c r="C20" s="6" t="s">
        <v>199</v>
      </c>
      <c r="D20" s="92"/>
      <c r="E20" s="8" t="s">
        <v>4</v>
      </c>
      <c r="F20" s="137">
        <v>34316</v>
      </c>
      <c r="G20" s="25" t="s">
        <v>155</v>
      </c>
      <c r="H20" s="20">
        <v>23</v>
      </c>
      <c r="I20" s="14" t="s">
        <v>103</v>
      </c>
      <c r="J20" s="92"/>
      <c r="K20" s="22" t="s">
        <v>14</v>
      </c>
      <c r="L20" s="17">
        <v>43019</v>
      </c>
      <c r="M20" s="73">
        <v>100</v>
      </c>
      <c r="N20" s="74" t="s">
        <v>189</v>
      </c>
    </row>
    <row r="21" spans="1:14" x14ac:dyDescent="0.25">
      <c r="A21" s="1" t="s">
        <v>120</v>
      </c>
      <c r="B21" s="4" t="str">
        <f t="shared" si="0"/>
        <v>Gierdien</v>
      </c>
      <c r="C21" s="6" t="s">
        <v>200</v>
      </c>
      <c r="D21" s="92"/>
      <c r="E21" s="8" t="s">
        <v>59</v>
      </c>
      <c r="F21" s="137">
        <v>33367</v>
      </c>
      <c r="G21" s="25" t="s">
        <v>155</v>
      </c>
      <c r="H21" s="20">
        <v>26</v>
      </c>
      <c r="I21" s="14" t="s">
        <v>67</v>
      </c>
      <c r="J21" s="92"/>
      <c r="K21" s="22" t="s">
        <v>21</v>
      </c>
      <c r="L21" s="17">
        <v>43018</v>
      </c>
      <c r="M21" s="73">
        <v>140</v>
      </c>
      <c r="N21" s="74" t="s">
        <v>189</v>
      </c>
    </row>
    <row r="22" spans="1:14" x14ac:dyDescent="0.25">
      <c r="A22" s="1" t="s">
        <v>121</v>
      </c>
      <c r="B22" s="4" t="str">
        <f t="shared" si="0"/>
        <v>Levendal</v>
      </c>
      <c r="C22" s="6" t="s">
        <v>201</v>
      </c>
      <c r="D22" s="92"/>
      <c r="E22" s="8" t="s">
        <v>4</v>
      </c>
      <c r="F22" s="137">
        <v>20755</v>
      </c>
      <c r="G22" s="25" t="s">
        <v>155</v>
      </c>
      <c r="H22" s="20">
        <v>60</v>
      </c>
      <c r="I22" s="14" t="s">
        <v>81</v>
      </c>
      <c r="J22" s="92"/>
      <c r="K22" s="22" t="s">
        <v>8</v>
      </c>
      <c r="L22" s="17">
        <v>43018</v>
      </c>
      <c r="M22" s="73">
        <v>160</v>
      </c>
      <c r="N22" s="74">
        <v>50</v>
      </c>
    </row>
    <row r="23" spans="1:14" x14ac:dyDescent="0.25">
      <c r="A23" s="1" t="s">
        <v>122</v>
      </c>
      <c r="B23" s="4" t="str">
        <f t="shared" si="0"/>
        <v>Dalhouzie</v>
      </c>
      <c r="C23" s="6" t="s">
        <v>192</v>
      </c>
      <c r="D23" s="92"/>
      <c r="E23" s="8" t="s">
        <v>4</v>
      </c>
      <c r="F23" s="137">
        <v>30722</v>
      </c>
      <c r="G23" s="25" t="s">
        <v>155</v>
      </c>
      <c r="H23" s="20">
        <v>33</v>
      </c>
      <c r="I23" s="14" t="s">
        <v>96</v>
      </c>
      <c r="J23" s="92"/>
      <c r="K23" s="22" t="s">
        <v>33</v>
      </c>
      <c r="L23" s="17">
        <v>43022</v>
      </c>
      <c r="M23" s="73">
        <v>185</v>
      </c>
      <c r="N23" s="74" t="s">
        <v>189</v>
      </c>
    </row>
    <row r="24" spans="1:14" x14ac:dyDescent="0.25">
      <c r="A24" s="4" t="s">
        <v>123</v>
      </c>
      <c r="B24" s="4" t="str">
        <f t="shared" si="0"/>
        <v>Grove</v>
      </c>
      <c r="C24" s="6" t="s">
        <v>202</v>
      </c>
      <c r="D24" s="92"/>
      <c r="E24" s="8" t="s">
        <v>59</v>
      </c>
      <c r="F24" s="137">
        <v>36732</v>
      </c>
      <c r="G24" s="25" t="s">
        <v>156</v>
      </c>
      <c r="H24" s="20">
        <v>17</v>
      </c>
      <c r="I24" s="14" t="s">
        <v>80</v>
      </c>
      <c r="J24" s="92"/>
      <c r="K24" s="22" t="s">
        <v>32</v>
      </c>
      <c r="L24" s="17">
        <v>43020</v>
      </c>
      <c r="M24" s="73">
        <v>145</v>
      </c>
      <c r="N24" s="74" t="s">
        <v>189</v>
      </c>
    </row>
    <row r="25" spans="1:14" x14ac:dyDescent="0.25">
      <c r="A25" s="1" t="s">
        <v>124</v>
      </c>
      <c r="B25" s="4" t="str">
        <f t="shared" si="0"/>
        <v>Ramos</v>
      </c>
      <c r="C25" s="6" t="s">
        <v>151</v>
      </c>
      <c r="D25" s="92"/>
      <c r="E25" s="8" t="s">
        <v>59</v>
      </c>
      <c r="F25" s="137">
        <v>23221</v>
      </c>
      <c r="G25" s="25" t="s">
        <v>154</v>
      </c>
      <c r="H25" s="20">
        <v>54</v>
      </c>
      <c r="I25" s="14" t="s">
        <v>106</v>
      </c>
      <c r="J25" s="92"/>
      <c r="K25" s="22" t="s">
        <v>43</v>
      </c>
      <c r="L25" s="17">
        <v>43018</v>
      </c>
      <c r="M25" s="73">
        <v>100</v>
      </c>
      <c r="N25" s="74" t="s">
        <v>189</v>
      </c>
    </row>
    <row r="26" spans="1:14" x14ac:dyDescent="0.25">
      <c r="A26" s="1" t="s">
        <v>125</v>
      </c>
      <c r="B26" s="4" t="str">
        <f t="shared" si="0"/>
        <v>Heuvel</v>
      </c>
      <c r="C26" s="6" t="s">
        <v>203</v>
      </c>
      <c r="D26" s="92"/>
      <c r="E26" s="8" t="s">
        <v>59</v>
      </c>
      <c r="F26" s="137">
        <v>27292</v>
      </c>
      <c r="G26" s="25" t="s">
        <v>154</v>
      </c>
      <c r="H26" s="20">
        <v>43</v>
      </c>
      <c r="I26" s="14" t="s">
        <v>82</v>
      </c>
      <c r="J26" s="92"/>
      <c r="K26" s="22" t="s">
        <v>13</v>
      </c>
      <c r="L26" s="17">
        <v>43018</v>
      </c>
      <c r="M26" s="73">
        <v>180</v>
      </c>
      <c r="N26" s="74" t="s">
        <v>189</v>
      </c>
    </row>
    <row r="27" spans="1:14" x14ac:dyDescent="0.25">
      <c r="A27" s="4" t="s">
        <v>126</v>
      </c>
      <c r="B27" s="4" t="str">
        <f t="shared" si="0"/>
        <v>Mkonto</v>
      </c>
      <c r="C27" s="6" t="s">
        <v>204</v>
      </c>
      <c r="D27" s="92"/>
      <c r="E27" s="8" t="s">
        <v>4</v>
      </c>
      <c r="F27" s="137">
        <v>19802</v>
      </c>
      <c r="G27" s="25" t="s">
        <v>155</v>
      </c>
      <c r="H27" s="20">
        <v>63</v>
      </c>
      <c r="I27" s="14" t="s">
        <v>66</v>
      </c>
      <c r="J27" s="92"/>
      <c r="K27" s="22" t="s">
        <v>15</v>
      </c>
      <c r="L27" s="17">
        <v>43019</v>
      </c>
      <c r="M27" s="73">
        <v>125</v>
      </c>
      <c r="N27" s="74" t="s">
        <v>189</v>
      </c>
    </row>
    <row r="28" spans="1:14" x14ac:dyDescent="0.25">
      <c r="A28" s="4" t="s">
        <v>127</v>
      </c>
      <c r="B28" s="4" t="str">
        <f t="shared" si="0"/>
        <v>Tolkien</v>
      </c>
      <c r="C28" s="6" t="s">
        <v>205</v>
      </c>
      <c r="D28" s="92"/>
      <c r="E28" s="8" t="s">
        <v>4</v>
      </c>
      <c r="F28" s="137">
        <v>20625</v>
      </c>
      <c r="G28" s="25" t="s">
        <v>154</v>
      </c>
      <c r="H28" s="20">
        <v>61</v>
      </c>
      <c r="I28" s="14" t="s">
        <v>87</v>
      </c>
      <c r="J28" s="92"/>
      <c r="K28" s="22" t="s">
        <v>11</v>
      </c>
      <c r="L28" s="17">
        <v>43019</v>
      </c>
      <c r="M28" s="73">
        <v>170</v>
      </c>
      <c r="N28" s="74">
        <v>50</v>
      </c>
    </row>
    <row r="29" spans="1:14" x14ac:dyDescent="0.25">
      <c r="A29" s="4" t="s">
        <v>128</v>
      </c>
      <c r="B29" s="4" t="str">
        <f t="shared" si="0"/>
        <v>Tuck</v>
      </c>
      <c r="C29" s="6" t="s">
        <v>206</v>
      </c>
      <c r="D29" s="92"/>
      <c r="E29" s="8" t="s">
        <v>4</v>
      </c>
      <c r="F29" s="137">
        <v>34069</v>
      </c>
      <c r="G29" s="25" t="s">
        <v>155</v>
      </c>
      <c r="H29" s="20">
        <v>24</v>
      </c>
      <c r="I29" s="14" t="s">
        <v>84</v>
      </c>
      <c r="J29" s="92"/>
      <c r="K29" s="22" t="s">
        <v>30</v>
      </c>
      <c r="L29" s="17">
        <v>43019</v>
      </c>
      <c r="M29" s="73">
        <v>100</v>
      </c>
      <c r="N29" s="74" t="s">
        <v>189</v>
      </c>
    </row>
    <row r="30" spans="1:14" x14ac:dyDescent="0.25">
      <c r="A30" s="4" t="s">
        <v>129</v>
      </c>
      <c r="B30" s="4" t="str">
        <f t="shared" si="0"/>
        <v>Kruger</v>
      </c>
      <c r="C30" s="6" t="s">
        <v>207</v>
      </c>
      <c r="D30" s="92"/>
      <c r="E30" s="8" t="s">
        <v>4</v>
      </c>
      <c r="F30" s="137">
        <v>20351</v>
      </c>
      <c r="G30" s="25" t="s">
        <v>155</v>
      </c>
      <c r="H30" s="20">
        <v>62</v>
      </c>
      <c r="I30" s="14" t="s">
        <v>68</v>
      </c>
      <c r="J30" s="92"/>
      <c r="K30" s="22" t="s">
        <v>38</v>
      </c>
      <c r="L30" s="17">
        <v>43019</v>
      </c>
      <c r="M30" s="73">
        <v>125</v>
      </c>
      <c r="N30" s="74" t="s">
        <v>189</v>
      </c>
    </row>
    <row r="31" spans="1:14" x14ac:dyDescent="0.25">
      <c r="A31" s="4" t="s">
        <v>130</v>
      </c>
      <c r="B31" s="4" t="str">
        <f t="shared" si="0"/>
        <v>Lupondwana</v>
      </c>
      <c r="C31" s="6" t="s">
        <v>208</v>
      </c>
      <c r="D31" s="92"/>
      <c r="E31" s="8" t="s">
        <v>59</v>
      </c>
      <c r="F31" s="137">
        <v>28858</v>
      </c>
      <c r="G31" s="25" t="s">
        <v>154</v>
      </c>
      <c r="H31" s="20">
        <v>38</v>
      </c>
      <c r="I31" s="14" t="s">
        <v>83</v>
      </c>
      <c r="J31" s="92"/>
      <c r="K31" s="22" t="s">
        <v>28</v>
      </c>
      <c r="L31" s="17">
        <v>43018</v>
      </c>
      <c r="M31" s="73">
        <v>125</v>
      </c>
      <c r="N31" s="74" t="s">
        <v>189</v>
      </c>
    </row>
    <row r="32" spans="1:14" x14ac:dyDescent="0.25">
      <c r="A32" s="4" t="s">
        <v>131</v>
      </c>
      <c r="B32" s="4" t="str">
        <f t="shared" si="0"/>
        <v>Smit</v>
      </c>
      <c r="C32" s="6" t="s">
        <v>209</v>
      </c>
      <c r="D32" s="92"/>
      <c r="E32" s="8" t="s">
        <v>4</v>
      </c>
      <c r="F32" s="137">
        <v>36970</v>
      </c>
      <c r="G32" s="25" t="s">
        <v>156</v>
      </c>
      <c r="H32" s="20">
        <v>16</v>
      </c>
      <c r="I32" s="14" t="s">
        <v>86</v>
      </c>
      <c r="J32" s="92"/>
      <c r="K32" s="22" t="s">
        <v>36</v>
      </c>
      <c r="L32" s="17">
        <v>43015</v>
      </c>
      <c r="M32" s="73">
        <v>100</v>
      </c>
      <c r="N32" s="74" t="s">
        <v>189</v>
      </c>
    </row>
    <row r="33" spans="1:14" ht="15" customHeight="1" x14ac:dyDescent="0.25">
      <c r="A33" s="4" t="s">
        <v>132</v>
      </c>
      <c r="B33" s="4" t="str">
        <f t="shared" si="0"/>
        <v>Lourens</v>
      </c>
      <c r="C33" s="6" t="s">
        <v>210</v>
      </c>
      <c r="D33" s="92"/>
      <c r="E33" s="8" t="s">
        <v>4</v>
      </c>
      <c r="F33" s="137">
        <v>20507</v>
      </c>
      <c r="G33" s="25" t="s">
        <v>155</v>
      </c>
      <c r="H33" s="20">
        <v>61</v>
      </c>
      <c r="I33" s="14" t="s">
        <v>94</v>
      </c>
      <c r="J33" s="92"/>
      <c r="K33" s="22" t="s">
        <v>20</v>
      </c>
      <c r="L33" s="17">
        <v>43022</v>
      </c>
      <c r="M33" s="73">
        <v>125</v>
      </c>
      <c r="N33" s="74" t="s">
        <v>189</v>
      </c>
    </row>
    <row r="34" spans="1:14" x14ac:dyDescent="0.25">
      <c r="A34" s="4" t="s">
        <v>133</v>
      </c>
      <c r="B34" s="4" t="str">
        <f t="shared" si="0"/>
        <v>Theron</v>
      </c>
      <c r="C34" s="6" t="s">
        <v>65</v>
      </c>
      <c r="D34" s="92"/>
      <c r="E34" s="8" t="s">
        <v>59</v>
      </c>
      <c r="F34" s="137">
        <v>37485</v>
      </c>
      <c r="G34" s="25" t="s">
        <v>156</v>
      </c>
      <c r="H34" s="20">
        <v>15</v>
      </c>
      <c r="I34" s="14" t="s">
        <v>92</v>
      </c>
      <c r="J34" s="92"/>
      <c r="K34" s="22" t="s">
        <v>27</v>
      </c>
      <c r="L34" s="17">
        <v>43018</v>
      </c>
      <c r="M34" s="73">
        <v>95</v>
      </c>
      <c r="N34" s="74" t="s">
        <v>189</v>
      </c>
    </row>
    <row r="35" spans="1:14" x14ac:dyDescent="0.25">
      <c r="A35" s="4" t="s">
        <v>134</v>
      </c>
      <c r="B35" s="4" t="str">
        <f t="shared" si="0"/>
        <v>Walkinshaw</v>
      </c>
      <c r="C35" s="6" t="s">
        <v>4</v>
      </c>
      <c r="D35" s="92"/>
      <c r="E35" s="8" t="s">
        <v>59</v>
      </c>
      <c r="F35" s="137">
        <v>34502</v>
      </c>
      <c r="G35" s="25" t="s">
        <v>155</v>
      </c>
      <c r="H35" s="20">
        <v>23</v>
      </c>
      <c r="I35" s="14" t="s">
        <v>69</v>
      </c>
      <c r="J35" s="92"/>
      <c r="K35" s="22" t="s">
        <v>41</v>
      </c>
      <c r="L35" s="17">
        <v>43018</v>
      </c>
      <c r="M35" s="73">
        <v>100</v>
      </c>
      <c r="N35" s="74" t="s">
        <v>189</v>
      </c>
    </row>
    <row r="36" spans="1:14" x14ac:dyDescent="0.25">
      <c r="A36" s="4" t="s">
        <v>135</v>
      </c>
      <c r="B36" s="4" t="str">
        <f t="shared" si="0"/>
        <v>Craythorne</v>
      </c>
      <c r="C36" s="6" t="s">
        <v>206</v>
      </c>
      <c r="D36" s="92"/>
      <c r="E36" s="8" t="s">
        <v>59</v>
      </c>
      <c r="F36" s="137">
        <v>30378</v>
      </c>
      <c r="G36" s="25" t="s">
        <v>155</v>
      </c>
      <c r="H36" s="20">
        <v>34</v>
      </c>
      <c r="I36" s="14" t="s">
        <v>95</v>
      </c>
      <c r="J36" s="92"/>
      <c r="K36" s="22" t="s">
        <v>24</v>
      </c>
      <c r="L36" s="17">
        <v>43015</v>
      </c>
      <c r="M36" s="73">
        <v>165</v>
      </c>
      <c r="N36" s="74" t="s">
        <v>189</v>
      </c>
    </row>
    <row r="37" spans="1:14" x14ac:dyDescent="0.25">
      <c r="A37" s="4" t="s">
        <v>136</v>
      </c>
      <c r="B37" s="4" t="str">
        <f t="shared" si="0"/>
        <v>Turck</v>
      </c>
      <c r="C37" s="6" t="s">
        <v>211</v>
      </c>
      <c r="D37" s="92"/>
      <c r="E37" s="8" t="s">
        <v>4</v>
      </c>
      <c r="F37" s="137">
        <v>30482</v>
      </c>
      <c r="G37" s="25" t="s">
        <v>155</v>
      </c>
      <c r="H37" s="20">
        <v>34</v>
      </c>
      <c r="I37" s="14" t="s">
        <v>71</v>
      </c>
      <c r="J37" s="92"/>
      <c r="K37" s="22" t="s">
        <v>10</v>
      </c>
      <c r="L37" s="17">
        <v>43019</v>
      </c>
      <c r="M37" s="73">
        <v>115</v>
      </c>
      <c r="N37" s="74" t="s">
        <v>189</v>
      </c>
    </row>
    <row r="38" spans="1:14" x14ac:dyDescent="0.25">
      <c r="A38" s="4" t="s">
        <v>137</v>
      </c>
      <c r="B38" s="4" t="str">
        <f t="shared" si="0"/>
        <v>Arendse</v>
      </c>
      <c r="C38" s="6" t="s">
        <v>212</v>
      </c>
      <c r="D38" s="92"/>
      <c r="E38" s="8" t="s">
        <v>59</v>
      </c>
      <c r="F38" s="137">
        <v>21684</v>
      </c>
      <c r="G38" s="25" t="s">
        <v>154</v>
      </c>
      <c r="H38" s="20">
        <v>58</v>
      </c>
      <c r="I38" s="14" t="s">
        <v>100</v>
      </c>
      <c r="J38" s="92"/>
      <c r="K38" s="22" t="s">
        <v>16</v>
      </c>
      <c r="L38" s="17">
        <v>43017</v>
      </c>
      <c r="M38" s="73">
        <v>140</v>
      </c>
      <c r="N38" s="74" t="s">
        <v>189</v>
      </c>
    </row>
    <row r="39" spans="1:14" x14ac:dyDescent="0.25">
      <c r="A39" s="4" t="s">
        <v>138</v>
      </c>
      <c r="B39" s="4" t="str">
        <f t="shared" si="0"/>
        <v>Turok</v>
      </c>
      <c r="C39" s="6" t="s">
        <v>213</v>
      </c>
      <c r="D39" s="92"/>
      <c r="E39" s="8" t="s">
        <v>4</v>
      </c>
      <c r="F39" s="137">
        <v>31810</v>
      </c>
      <c r="G39" s="25" t="s">
        <v>155</v>
      </c>
      <c r="H39" s="20">
        <v>30</v>
      </c>
      <c r="I39" s="14" t="s">
        <v>88</v>
      </c>
      <c r="J39" s="92"/>
      <c r="K39" s="22" t="s">
        <v>22</v>
      </c>
      <c r="L39" s="17">
        <v>43018</v>
      </c>
      <c r="M39" s="73">
        <v>125</v>
      </c>
      <c r="N39" s="74" t="s">
        <v>189</v>
      </c>
    </row>
    <row r="40" spans="1:14" x14ac:dyDescent="0.25">
      <c r="A40" s="4" t="s">
        <v>139</v>
      </c>
      <c r="B40" s="4" t="str">
        <f t="shared" si="0"/>
        <v>Mtombeni</v>
      </c>
      <c r="C40" s="6" t="s">
        <v>195</v>
      </c>
      <c r="D40" s="92"/>
      <c r="E40" s="8" t="s">
        <v>59</v>
      </c>
      <c r="F40" s="137">
        <v>25486</v>
      </c>
      <c r="G40" s="25" t="s">
        <v>154</v>
      </c>
      <c r="H40" s="20">
        <v>48</v>
      </c>
      <c r="I40" s="14" t="s">
        <v>104</v>
      </c>
      <c r="J40" s="92"/>
      <c r="K40" s="22" t="s">
        <v>34</v>
      </c>
      <c r="L40" s="17">
        <v>43020</v>
      </c>
      <c r="M40" s="73">
        <v>115</v>
      </c>
      <c r="N40" s="74" t="s">
        <v>189</v>
      </c>
    </row>
    <row r="41" spans="1:14" x14ac:dyDescent="0.25">
      <c r="A41" s="4" t="s">
        <v>140</v>
      </c>
      <c r="B41" s="4" t="str">
        <f t="shared" si="0"/>
        <v>Smith</v>
      </c>
      <c r="C41" s="6" t="s">
        <v>4</v>
      </c>
      <c r="D41" s="92"/>
      <c r="E41" s="8" t="s">
        <v>59</v>
      </c>
      <c r="F41" s="137">
        <v>19887</v>
      </c>
      <c r="G41" s="25" t="s">
        <v>154</v>
      </c>
      <c r="H41" s="20">
        <v>63</v>
      </c>
      <c r="I41" s="14" t="s">
        <v>78</v>
      </c>
      <c r="J41" s="92"/>
      <c r="K41" s="22" t="s">
        <v>12</v>
      </c>
      <c r="L41" s="17">
        <v>43020</v>
      </c>
      <c r="M41" s="73">
        <v>145</v>
      </c>
      <c r="N41" s="74">
        <v>50</v>
      </c>
    </row>
    <row r="42" spans="1:14" x14ac:dyDescent="0.25">
      <c r="A42" s="4" t="s">
        <v>141</v>
      </c>
      <c r="B42" s="4" t="str">
        <f t="shared" si="0"/>
        <v>Stander</v>
      </c>
      <c r="C42" s="6" t="s">
        <v>196</v>
      </c>
      <c r="D42" s="92"/>
      <c r="E42" s="8" t="s">
        <v>59</v>
      </c>
      <c r="F42" s="137">
        <v>20894</v>
      </c>
      <c r="G42" s="25" t="s">
        <v>155</v>
      </c>
      <c r="H42" s="20">
        <v>60</v>
      </c>
      <c r="I42" s="14" t="s">
        <v>90</v>
      </c>
      <c r="J42" s="92"/>
      <c r="K42" s="22" t="s">
        <v>18</v>
      </c>
      <c r="L42" s="17">
        <v>43020</v>
      </c>
      <c r="M42" s="73">
        <v>100</v>
      </c>
      <c r="N42" s="74" t="s">
        <v>189</v>
      </c>
    </row>
    <row r="43" spans="1:14" ht="15" customHeight="1" x14ac:dyDescent="0.25">
      <c r="A43" s="4" t="s">
        <v>142</v>
      </c>
      <c r="B43" s="4" t="str">
        <f t="shared" si="0"/>
        <v>Snyman</v>
      </c>
      <c r="C43" s="6" t="s">
        <v>214</v>
      </c>
      <c r="D43" s="92"/>
      <c r="E43" s="8" t="s">
        <v>4</v>
      </c>
      <c r="F43" s="137">
        <v>29794</v>
      </c>
      <c r="G43" s="25" t="s">
        <v>154</v>
      </c>
      <c r="H43" s="20">
        <v>36</v>
      </c>
      <c r="I43" s="14" t="s">
        <v>97</v>
      </c>
      <c r="J43" s="92"/>
      <c r="K43" s="22" t="s">
        <v>42</v>
      </c>
      <c r="L43" s="17">
        <v>43015</v>
      </c>
      <c r="M43" s="73">
        <v>125</v>
      </c>
      <c r="N43" s="74" t="s">
        <v>189</v>
      </c>
    </row>
    <row r="44" spans="1:14" ht="15" customHeight="1" x14ac:dyDescent="0.25">
      <c r="A44" s="4" t="s">
        <v>143</v>
      </c>
      <c r="B44" s="4" t="str">
        <f t="shared" si="0"/>
        <v>Ashraff</v>
      </c>
      <c r="C44" s="6" t="s">
        <v>62</v>
      </c>
      <c r="D44" s="92"/>
      <c r="E44" s="8" t="s">
        <v>59</v>
      </c>
      <c r="F44" s="137">
        <v>20267</v>
      </c>
      <c r="G44" s="25" t="s">
        <v>154</v>
      </c>
      <c r="H44" s="20">
        <v>62</v>
      </c>
      <c r="I44" s="14" t="s">
        <v>75</v>
      </c>
      <c r="J44" s="92"/>
      <c r="K44" s="22" t="s">
        <v>35</v>
      </c>
      <c r="L44" s="17">
        <v>43017</v>
      </c>
      <c r="M44" s="73">
        <v>150</v>
      </c>
      <c r="N44" s="74">
        <v>50</v>
      </c>
    </row>
    <row r="45" spans="1:14" x14ac:dyDescent="0.25">
      <c r="A45" s="4" t="s">
        <v>144</v>
      </c>
      <c r="B45" s="4" t="str">
        <f t="shared" si="0"/>
        <v>Steenkamp</v>
      </c>
      <c r="C45" s="6" t="s">
        <v>61</v>
      </c>
      <c r="D45" s="92"/>
      <c r="E45" s="8" t="s">
        <v>4</v>
      </c>
      <c r="F45" s="137">
        <v>36145</v>
      </c>
      <c r="G45" s="25" t="s">
        <v>156</v>
      </c>
      <c r="H45" s="20">
        <v>18</v>
      </c>
      <c r="I45" s="14" t="s">
        <v>93</v>
      </c>
      <c r="J45" s="92"/>
      <c r="K45" s="22" t="s">
        <v>19</v>
      </c>
      <c r="L45" s="17">
        <v>43015</v>
      </c>
      <c r="M45" s="73">
        <v>165</v>
      </c>
      <c r="N45" s="74" t="s">
        <v>189</v>
      </c>
    </row>
    <row r="46" spans="1:14" x14ac:dyDescent="0.25">
      <c r="A46" s="4" t="s">
        <v>145</v>
      </c>
      <c r="B46" s="4" t="str">
        <f t="shared" si="0"/>
        <v>Masombu</v>
      </c>
      <c r="C46" s="6" t="s">
        <v>151</v>
      </c>
      <c r="D46" s="92"/>
      <c r="E46" s="8" t="s">
        <v>4</v>
      </c>
      <c r="F46" s="137">
        <v>29433</v>
      </c>
      <c r="G46" s="25" t="s">
        <v>154</v>
      </c>
      <c r="H46" s="20">
        <v>37</v>
      </c>
      <c r="I46" s="14" t="s">
        <v>85</v>
      </c>
      <c r="J46" s="92"/>
      <c r="K46" s="22" t="s">
        <v>31</v>
      </c>
      <c r="L46" s="17">
        <v>43019</v>
      </c>
      <c r="M46" s="73">
        <v>125</v>
      </c>
      <c r="N46" s="74" t="s">
        <v>189</v>
      </c>
    </row>
    <row r="47" spans="1:14" x14ac:dyDescent="0.25">
      <c r="A47" s="4" t="s">
        <v>183</v>
      </c>
      <c r="B47" s="4" t="str">
        <f t="shared" si="0"/>
        <v>Zietsman</v>
      </c>
      <c r="C47" s="6" t="s">
        <v>215</v>
      </c>
      <c r="D47" s="92"/>
      <c r="E47" s="8" t="s">
        <v>59</v>
      </c>
      <c r="F47" s="137">
        <v>26505</v>
      </c>
      <c r="G47" s="25" t="s">
        <v>154</v>
      </c>
      <c r="H47" s="20">
        <v>45</v>
      </c>
      <c r="I47" s="14" t="s">
        <v>90</v>
      </c>
      <c r="J47" s="92"/>
      <c r="K47" s="22" t="s">
        <v>18</v>
      </c>
      <c r="L47" s="17">
        <v>43020</v>
      </c>
      <c r="M47" s="73">
        <v>100</v>
      </c>
      <c r="N47" s="74" t="s">
        <v>189</v>
      </c>
    </row>
    <row r="48" spans="1:14" x14ac:dyDescent="0.25">
      <c r="A48" s="4" t="s">
        <v>146</v>
      </c>
      <c r="B48" s="4" t="str">
        <f t="shared" si="0"/>
        <v>Rippon</v>
      </c>
      <c r="C48" s="6" t="s">
        <v>200</v>
      </c>
      <c r="D48" s="92"/>
      <c r="E48" s="8" t="s">
        <v>59</v>
      </c>
      <c r="F48" s="137">
        <v>21273</v>
      </c>
      <c r="G48" s="25" t="s">
        <v>155</v>
      </c>
      <c r="H48" s="20">
        <v>59</v>
      </c>
      <c r="I48" s="14" t="s">
        <v>73</v>
      </c>
      <c r="J48" s="92"/>
      <c r="K48" s="22" t="s">
        <v>23</v>
      </c>
      <c r="L48" s="17">
        <v>43018</v>
      </c>
      <c r="M48" s="73">
        <v>115</v>
      </c>
      <c r="N48" s="74" t="s">
        <v>189</v>
      </c>
    </row>
    <row r="49" spans="1:14" x14ac:dyDescent="0.25">
      <c r="A49" s="4" t="s">
        <v>147</v>
      </c>
      <c r="B49" s="4" t="str">
        <f t="shared" si="0"/>
        <v>Hendricks</v>
      </c>
      <c r="C49" s="6" t="s">
        <v>216</v>
      </c>
      <c r="D49" s="92"/>
      <c r="E49" s="8" t="s">
        <v>4</v>
      </c>
      <c r="F49" s="137">
        <v>36830</v>
      </c>
      <c r="G49" s="25" t="s">
        <v>156</v>
      </c>
      <c r="H49" s="20">
        <v>16</v>
      </c>
      <c r="I49" s="14" t="s">
        <v>86</v>
      </c>
      <c r="J49" s="92"/>
      <c r="K49" s="22" t="s">
        <v>36</v>
      </c>
      <c r="L49" s="17">
        <v>43015</v>
      </c>
      <c r="M49" s="73">
        <v>100</v>
      </c>
      <c r="N49" s="74" t="s">
        <v>189</v>
      </c>
    </row>
    <row r="50" spans="1:14" x14ac:dyDescent="0.25">
      <c r="A50" s="4" t="s">
        <v>148</v>
      </c>
      <c r="B50" s="4" t="str">
        <f t="shared" si="0"/>
        <v>Allie</v>
      </c>
      <c r="C50" s="6" t="s">
        <v>63</v>
      </c>
      <c r="D50" s="92"/>
      <c r="E50" s="8" t="s">
        <v>59</v>
      </c>
      <c r="F50" s="137">
        <v>24711</v>
      </c>
      <c r="G50" s="25" t="s">
        <v>154</v>
      </c>
      <c r="H50" s="20">
        <v>50</v>
      </c>
      <c r="I50" s="14" t="s">
        <v>68</v>
      </c>
      <c r="J50" s="92"/>
      <c r="K50" s="22" t="s">
        <v>38</v>
      </c>
      <c r="L50" s="17">
        <v>43019</v>
      </c>
      <c r="M50" s="73">
        <v>125</v>
      </c>
      <c r="N50" s="74" t="s">
        <v>189</v>
      </c>
    </row>
    <row r="51" spans="1:14" x14ac:dyDescent="0.25">
      <c r="A51" s="4" t="s">
        <v>149</v>
      </c>
      <c r="B51" s="4" t="str">
        <f t="shared" si="0"/>
        <v>Mbele</v>
      </c>
      <c r="C51" s="6" t="s">
        <v>217</v>
      </c>
      <c r="D51" s="92"/>
      <c r="E51" s="8" t="s">
        <v>4</v>
      </c>
      <c r="F51" s="137">
        <v>19624</v>
      </c>
      <c r="G51" s="25" t="s">
        <v>155</v>
      </c>
      <c r="H51" s="20">
        <v>64</v>
      </c>
      <c r="I51" s="14" t="s">
        <v>69</v>
      </c>
      <c r="J51" s="92"/>
      <c r="K51" s="22" t="s">
        <v>41</v>
      </c>
      <c r="L51" s="17">
        <v>43018</v>
      </c>
      <c r="M51" s="73">
        <v>100</v>
      </c>
      <c r="N51" s="74" t="s">
        <v>189</v>
      </c>
    </row>
    <row r="52" spans="1:14" x14ac:dyDescent="0.25">
      <c r="A52" s="76" t="s">
        <v>150</v>
      </c>
      <c r="B52" s="76" t="str">
        <f t="shared" si="0"/>
        <v>Fester</v>
      </c>
      <c r="C52" s="77" t="s">
        <v>218</v>
      </c>
      <c r="D52" s="93"/>
      <c r="E52" s="78" t="s">
        <v>4</v>
      </c>
      <c r="F52" s="138">
        <v>31809</v>
      </c>
      <c r="G52" s="79" t="s">
        <v>155</v>
      </c>
      <c r="H52" s="80">
        <v>30</v>
      </c>
      <c r="I52" s="81" t="s">
        <v>106</v>
      </c>
      <c r="J52" s="93"/>
      <c r="K52" s="82" t="s">
        <v>43</v>
      </c>
      <c r="L52" s="83">
        <v>43018</v>
      </c>
      <c r="M52" s="84">
        <v>100</v>
      </c>
      <c r="N52" s="85" t="s">
        <v>189</v>
      </c>
    </row>
    <row r="53" spans="1:14" ht="15.75" thickBot="1" x14ac:dyDescent="0.3">
      <c r="M53" s="72">
        <f>SUM(M3:M52)</f>
        <v>6410</v>
      </c>
    </row>
    <row r="54" spans="1:14" ht="24" customHeight="1" x14ac:dyDescent="0.25">
      <c r="A54" s="124" t="s">
        <v>160</v>
      </c>
      <c r="B54" s="125"/>
      <c r="C54" s="125"/>
      <c r="D54" s="125"/>
      <c r="E54" s="126"/>
      <c r="G54" s="95"/>
      <c r="I54" s="133" t="s">
        <v>187</v>
      </c>
      <c r="J54" s="134"/>
      <c r="K54" s="71" t="s">
        <v>166</v>
      </c>
      <c r="L54" s="39" t="s">
        <v>153</v>
      </c>
      <c r="N54" s="1"/>
    </row>
    <row r="55" spans="1:14" s="2" customFormat="1" ht="18" customHeight="1" x14ac:dyDescent="0.25">
      <c r="A55" s="131" t="s">
        <v>162</v>
      </c>
      <c r="B55" s="132"/>
      <c r="C55" s="132"/>
      <c r="D55" s="132"/>
      <c r="E55" s="35"/>
      <c r="F55" s="70"/>
      <c r="G55" s="94"/>
      <c r="H55" s="21"/>
      <c r="I55" s="135" t="s">
        <v>61</v>
      </c>
      <c r="J55" s="136"/>
      <c r="K55" s="49" t="s">
        <v>51</v>
      </c>
      <c r="L55" s="42">
        <v>9</v>
      </c>
      <c r="M55" s="21"/>
    </row>
    <row r="56" spans="1:14" s="2" customFormat="1" ht="18" customHeight="1" x14ac:dyDescent="0.2">
      <c r="A56" s="127" t="s">
        <v>164</v>
      </c>
      <c r="B56" s="128"/>
      <c r="C56" s="128"/>
      <c r="D56" s="129"/>
      <c r="E56" s="36">
        <v>19624</v>
      </c>
      <c r="F56" s="21"/>
      <c r="G56" s="96"/>
      <c r="H56" s="21"/>
      <c r="I56" s="135" t="s">
        <v>65</v>
      </c>
      <c r="J56" s="136"/>
      <c r="K56" s="49" t="s">
        <v>46</v>
      </c>
      <c r="L56" s="42">
        <v>6</v>
      </c>
      <c r="M56" s="21"/>
    </row>
    <row r="57" spans="1:14" s="2" customFormat="1" ht="18" customHeight="1" x14ac:dyDescent="0.25">
      <c r="A57" s="127" t="s">
        <v>165</v>
      </c>
      <c r="B57" s="128"/>
      <c r="C57" s="128"/>
      <c r="D57" s="129"/>
      <c r="E57" s="37"/>
      <c r="F57" s="21"/>
      <c r="G57" s="97"/>
      <c r="H57" s="21"/>
      <c r="I57" s="135" t="s">
        <v>151</v>
      </c>
      <c r="J57" s="136"/>
      <c r="K57" s="49" t="s">
        <v>53</v>
      </c>
      <c r="L57" s="40">
        <v>3</v>
      </c>
      <c r="M57" s="21"/>
    </row>
    <row r="58" spans="1:14" s="2" customFormat="1" ht="18" customHeight="1" thickBot="1" x14ac:dyDescent="0.3">
      <c r="A58" s="130" t="s">
        <v>161</v>
      </c>
      <c r="B58" s="123"/>
      <c r="C58" s="123"/>
      <c r="D58" s="123"/>
      <c r="E58" s="38"/>
      <c r="F58" s="21"/>
      <c r="G58" s="97"/>
      <c r="H58" s="21"/>
      <c r="I58" s="135" t="s">
        <v>64</v>
      </c>
      <c r="J58" s="136"/>
      <c r="K58" s="49" t="s">
        <v>48</v>
      </c>
      <c r="L58" s="35"/>
      <c r="M58" s="21"/>
      <c r="N58" s="21"/>
    </row>
    <row r="59" spans="1:14" s="2" customFormat="1" ht="18" customHeight="1" thickBot="1" x14ac:dyDescent="0.3">
      <c r="D59" s="21"/>
      <c r="E59" s="21"/>
      <c r="F59" s="21"/>
      <c r="G59" s="34"/>
      <c r="H59" s="21"/>
      <c r="I59" s="114" t="s">
        <v>4</v>
      </c>
      <c r="J59" s="115"/>
      <c r="K59" s="47" t="s">
        <v>50</v>
      </c>
      <c r="L59" s="40">
        <v>6</v>
      </c>
      <c r="M59" s="21"/>
      <c r="N59" s="21"/>
    </row>
    <row r="60" spans="1:14" s="2" customFormat="1" ht="18" customHeight="1" x14ac:dyDescent="0.25">
      <c r="A60" s="118" t="s">
        <v>185</v>
      </c>
      <c r="B60" s="119"/>
      <c r="C60" s="122" t="s">
        <v>157</v>
      </c>
      <c r="D60" s="122"/>
      <c r="E60" s="67">
        <v>13</v>
      </c>
      <c r="F60" s="21"/>
      <c r="G60" s="34"/>
      <c r="H60" s="21"/>
      <c r="I60" s="114" t="s">
        <v>63</v>
      </c>
      <c r="J60" s="115"/>
      <c r="K60" s="47" t="s">
        <v>52</v>
      </c>
      <c r="L60" s="40">
        <v>5</v>
      </c>
      <c r="M60" s="21"/>
      <c r="N60" s="21"/>
    </row>
    <row r="61" spans="1:14" s="2" customFormat="1" ht="18" customHeight="1" thickBot="1" x14ac:dyDescent="0.3">
      <c r="A61" s="120"/>
      <c r="B61" s="121"/>
      <c r="C61" s="123" t="s">
        <v>158</v>
      </c>
      <c r="D61" s="123"/>
      <c r="E61" s="68" t="e">
        <f>_xlfn.NUMBERVALUE(E3:E52,"F")</f>
        <v>#VALUE!</v>
      </c>
      <c r="F61" s="21"/>
      <c r="G61" s="34"/>
      <c r="H61" s="21"/>
      <c r="I61" s="114" t="s">
        <v>62</v>
      </c>
      <c r="J61" s="115"/>
      <c r="K61" s="47" t="s">
        <v>47</v>
      </c>
      <c r="L61" s="40">
        <v>3</v>
      </c>
      <c r="M61" s="21"/>
      <c r="N61" s="21"/>
    </row>
    <row r="62" spans="1:14" s="2" customFormat="1" ht="18" customHeight="1" thickBot="1" x14ac:dyDescent="0.3">
      <c r="D62" s="21"/>
      <c r="E62" s="21"/>
      <c r="F62" s="70"/>
      <c r="G62" s="33"/>
      <c r="H62" s="21"/>
      <c r="I62" s="107" t="s">
        <v>60</v>
      </c>
      <c r="J62" s="108"/>
      <c r="K62" s="48" t="s">
        <v>49</v>
      </c>
      <c r="L62" s="41">
        <v>8</v>
      </c>
      <c r="M62" s="21"/>
      <c r="N62" s="21"/>
    </row>
    <row r="63" spans="1:14" s="2" customFormat="1" ht="18" customHeight="1" x14ac:dyDescent="0.25">
      <c r="D63" s="21"/>
      <c r="E63" s="70"/>
      <c r="F63" s="21"/>
      <c r="G63" s="21"/>
      <c r="H63" s="21"/>
      <c r="I63" s="1"/>
      <c r="J63" s="3"/>
      <c r="K63" s="1"/>
      <c r="L63" s="3"/>
      <c r="M63" s="21"/>
      <c r="N63" s="21"/>
    </row>
    <row r="64" spans="1:14" x14ac:dyDescent="0.25">
      <c r="E64" s="8"/>
      <c r="F64" s="21"/>
      <c r="G64" s="21"/>
    </row>
    <row r="65" spans="5:7" x14ac:dyDescent="0.25">
      <c r="E65" s="8"/>
      <c r="F65" s="21"/>
      <c r="G65" s="21"/>
    </row>
  </sheetData>
  <mergeCells count="20">
    <mergeCell ref="M1:M2"/>
    <mergeCell ref="A60:B61"/>
    <mergeCell ref="C60:D60"/>
    <mergeCell ref="C61:D61"/>
    <mergeCell ref="A54:E54"/>
    <mergeCell ref="A56:D56"/>
    <mergeCell ref="A58:D58"/>
    <mergeCell ref="A57:D57"/>
    <mergeCell ref="A55:D55"/>
    <mergeCell ref="I54:J54"/>
    <mergeCell ref="I55:J55"/>
    <mergeCell ref="I56:J56"/>
    <mergeCell ref="I57:J57"/>
    <mergeCell ref="I58:J58"/>
    <mergeCell ref="I59:J59"/>
    <mergeCell ref="I62:J62"/>
    <mergeCell ref="I1:L1"/>
    <mergeCell ref="A1:H1"/>
    <mergeCell ref="I60:J60"/>
    <mergeCell ref="I61:J61"/>
  </mergeCells>
  <pageMargins left="0.7" right="0.7" top="0.75" bottom="0.75" header="0.3" footer="0.3"/>
  <pageSetup paperSize="9" orientation="portrait" horizontalDpi="4294967293" verticalDpi="4294967293" r:id="rId1"/>
  <ignoredErrors>
    <ignoredError sqref="H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"/>
  <sheetViews>
    <sheetView workbookViewId="0"/>
  </sheetViews>
  <sheetFormatPr defaultRowHeight="15" x14ac:dyDescent="0.25"/>
  <cols>
    <col min="1" max="1" width="14.85546875" customWidth="1"/>
    <col min="2" max="2" width="6.7109375" customWidth="1"/>
  </cols>
  <sheetData>
    <row r="1" spans="1:4" x14ac:dyDescent="0.25">
      <c r="A1" s="65" t="s">
        <v>152</v>
      </c>
      <c r="B1" s="65" t="s">
        <v>159</v>
      </c>
      <c r="C1" s="65" t="s">
        <v>157</v>
      </c>
      <c r="D1" s="65" t="s">
        <v>158</v>
      </c>
    </row>
    <row r="2" spans="1:4" x14ac:dyDescent="0.25">
      <c r="A2" s="27" t="s">
        <v>219</v>
      </c>
      <c r="B2" s="30">
        <v>17</v>
      </c>
      <c r="C2" s="28">
        <v>7</v>
      </c>
      <c r="D2" s="28">
        <v>10</v>
      </c>
    </row>
    <row r="3" spans="1:4" x14ac:dyDescent="0.25">
      <c r="A3" s="27" t="s">
        <v>220</v>
      </c>
      <c r="B3" s="30">
        <v>11</v>
      </c>
      <c r="C3" s="28">
        <v>5</v>
      </c>
      <c r="D3" s="28">
        <v>6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Courses</vt:lpstr>
      <vt:lpstr>Bookings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2017-07-12T14:37:32Z</dcterms:created>
  <dcterms:modified xsi:type="dcterms:W3CDTF">2018-11-06T14:28:23Z</dcterms:modified>
</cp:coreProperties>
</file>